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iannevanLubek\Documents\2 - Excel\Voorbeeld bestanden\Eigen voorbeeld bestanden\Voorbeelden_downloads website\"/>
    </mc:Choice>
  </mc:AlternateContent>
  <xr:revisionPtr revIDLastSave="0" documentId="13_ncr:1_{2B040A42-8A9F-4320-9B82-E2CD49E4A689}" xr6:coauthVersionLast="47" xr6:coauthVersionMax="47" xr10:uidLastSave="{00000000-0000-0000-0000-000000000000}"/>
  <workbookProtection workbookAlgorithmName="SHA-512" workbookHashValue="mJ8F9Ujgt4yFBdCoTIDTHQ+3V+BAPdA4TyE4bHwnIBd/YcTsJubpxlL2CqBYs3tzQaUAc2m5PyhUOsHSkLra/g==" workbookSaltValue="QmWpU0yS29on4yl6pmqYFg==" workbookSpinCount="100000" lockStructure="1"/>
  <bookViews>
    <workbookView xWindow="-120" yWindow="-120" windowWidth="29040" windowHeight="15720" xr2:uid="{BD65F85A-ED9D-4049-988A-F045C8B476EE}"/>
  </bookViews>
  <sheets>
    <sheet name="BELANGRIJK" sheetId="4" r:id="rId1"/>
    <sheet name="Toelichting" sheetId="5" r:id="rId2"/>
    <sheet name="WeekOverzicht" sheetId="1" r:id="rId3"/>
    <sheet name="MaandOverzicht" sheetId="2" r:id="rId4"/>
    <sheet name="Feestdagen" sheetId="3" r:id="rId5"/>
  </sheets>
  <externalReferences>
    <externalReference r:id="rId6"/>
  </externalReferences>
  <definedNames>
    <definedName name="Teams">_xlfn.ANCHORARRAY([1]Berekening!$I$2)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C1" i="3"/>
  <c r="C13" i="3" s="1"/>
  <c r="D1" i="3"/>
  <c r="D8" i="3" s="1"/>
  <c r="C5" i="3" l="1"/>
  <c r="C3" i="3"/>
  <c r="C7" i="3"/>
  <c r="C14" i="3"/>
  <c r="D12" i="3"/>
  <c r="D5" i="3"/>
  <c r="D10" i="3" s="1"/>
  <c r="D13" i="3"/>
  <c r="D7" i="3"/>
  <c r="D14" i="3"/>
  <c r="D3" i="3"/>
  <c r="C8" i="3"/>
  <c r="C12" i="3"/>
  <c r="C5" i="1" a="1"/>
  <c r="C5" i="1" s="1"/>
  <c r="B5" i="1" s="1"/>
  <c r="D9" i="3" l="1"/>
  <c r="D6" i="3"/>
  <c r="D4" i="3"/>
  <c r="D11" i="3"/>
  <c r="B53" i="1"/>
  <c r="B45" i="1"/>
  <c r="B37" i="1"/>
  <c r="B33" i="1"/>
  <c r="B25" i="1"/>
  <c r="B17" i="1"/>
  <c r="B13" i="1"/>
  <c r="B9" i="1"/>
  <c r="B56" i="1"/>
  <c r="B52" i="1"/>
  <c r="B48" i="1"/>
  <c r="B44" i="1"/>
  <c r="B40" i="1"/>
  <c r="B36" i="1"/>
  <c r="B32" i="1"/>
  <c r="B28" i="1"/>
  <c r="B24" i="1"/>
  <c r="B20" i="1"/>
  <c r="B16" i="1"/>
  <c r="B12" i="1"/>
  <c r="B8" i="1"/>
  <c r="B55" i="1"/>
  <c r="B51" i="1"/>
  <c r="B47" i="1"/>
  <c r="B43" i="1"/>
  <c r="B39" i="1"/>
  <c r="B35" i="1"/>
  <c r="B31" i="1"/>
  <c r="B27" i="1"/>
  <c r="B23" i="1"/>
  <c r="B19" i="1"/>
  <c r="B15" i="1"/>
  <c r="B11" i="1"/>
  <c r="B7" i="1"/>
  <c r="B57" i="1"/>
  <c r="B49" i="1"/>
  <c r="B41" i="1"/>
  <c r="B29" i="1"/>
  <c r="B21" i="1"/>
  <c r="B54" i="1"/>
  <c r="B50" i="1"/>
  <c r="B46" i="1"/>
  <c r="B42" i="1"/>
  <c r="B38" i="1"/>
  <c r="B34" i="1"/>
  <c r="B30" i="1"/>
  <c r="B26" i="1"/>
  <c r="B22" i="1"/>
  <c r="B18" i="1"/>
  <c r="B14" i="1"/>
  <c r="B10" i="1"/>
  <c r="B6" i="1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F5" i="2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G5" i="2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H5" i="2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I5" i="2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J5" i="2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K5" i="2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L5" i="2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M5" i="2"/>
  <c r="M6" i="2" s="1"/>
  <c r="M7" i="2" s="1"/>
  <c r="M8" i="2" s="1"/>
  <c r="M9" i="2" s="1"/>
  <c r="M10" i="2" s="1"/>
  <c r="M11" i="2" s="1"/>
  <c r="M12" i="2" s="1"/>
  <c r="M13" i="2" s="1"/>
  <c r="M14" i="2" s="1"/>
  <c r="M15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C10" i="3" l="1"/>
  <c r="C9" i="3"/>
  <c r="C6" i="3"/>
  <c r="C4" i="3"/>
  <c r="C11" i="3"/>
  <c r="M16" i="2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<sst xmlns="http://schemas.openxmlformats.org/spreadsheetml/2006/main" count="83" uniqueCount="69">
  <si>
    <t>MA</t>
  </si>
  <si>
    <t>DI</t>
  </si>
  <si>
    <t>WO</t>
  </si>
  <si>
    <t>DO</t>
  </si>
  <si>
    <t>VR</t>
  </si>
  <si>
    <t>ZA</t>
  </si>
  <si>
    <t>ZO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</si>
  <si>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</si>
  <si>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</si>
  <si>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</si>
  <si>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</si>
  <si>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</si>
  <si>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</si>
  <si>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</si>
  <si>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</si>
  <si>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</si>
  <si>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</si>
  <si>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</si>
  <si>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</si>
  <si>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Jaar dropdown</t>
  </si>
  <si>
    <t>Jaarkalender</t>
  </si>
  <si>
    <t>Weeknr</t>
  </si>
  <si>
    <t>Nieuwjaar</t>
  </si>
  <si>
    <t>Goede Vrijdag</t>
  </si>
  <si>
    <t>Eerste Paasdag</t>
  </si>
  <si>
    <t>Tweede Paasdag</t>
  </si>
  <si>
    <t>Koningsdag</t>
  </si>
  <si>
    <t>Bevrijdingsdag</t>
  </si>
  <si>
    <t>Hemelvaartsdag</t>
  </si>
  <si>
    <t>Eerste Pinksterdag</t>
  </si>
  <si>
    <t>Tweede Pinksterdag</t>
  </si>
  <si>
    <t>Eerste Kerstdag</t>
  </si>
  <si>
    <t>Tweede Kerstdag</t>
  </si>
  <si>
    <t>Oudjaar</t>
  </si>
  <si>
    <t>Eigen feestdag</t>
  </si>
  <si>
    <t>Feestdag</t>
  </si>
  <si>
    <t>Auteursrechten: Excellent met Excel</t>
  </si>
  <si>
    <t>Je mag dit bestand inzetten voor eigen gebruik.</t>
  </si>
  <si>
    <t>Je mag dit bestand NIET:</t>
  </si>
  <si>
    <t>* (vermenigvuldigen en) verkopen</t>
  </si>
  <si>
    <t>Je mag dit bestand delen onder voorwaarden dat je:</t>
  </si>
  <si>
    <t>* daar geen voorwaarden aan stelt/vergoeding voor vraagt</t>
  </si>
  <si>
    <t xml:space="preserve">* én je vermeldt dat dit bestand eigendom is van Excellent met Excel </t>
  </si>
  <si>
    <r>
      <rPr>
        <sz val="14"/>
        <color rgb="FF002060"/>
        <rFont val="Calibri"/>
        <family val="2"/>
        <scheme val="minor"/>
      </rPr>
      <t>* én je bij het bestand een verwijzing vermeldt naar</t>
    </r>
    <r>
      <rPr>
        <sz val="14"/>
        <rFont val="Calibri"/>
        <family val="2"/>
        <scheme val="minor"/>
      </rPr>
      <t xml:space="preserve">: </t>
    </r>
    <r>
      <rPr>
        <u/>
        <sz val="14"/>
        <color theme="10"/>
        <rFont val="Calibri"/>
        <family val="2"/>
        <scheme val="minor"/>
      </rPr>
      <t>https://www.excellentmetexcel.nl/</t>
    </r>
  </si>
  <si>
    <t>Excellent met Excel</t>
  </si>
  <si>
    <t>* verzorgt in-company Excel workshops en on-the-job coaching</t>
  </si>
  <si>
    <t>* maakt op maat Excel spreadsheet om efficiënter en nauwkeurig te werken</t>
  </si>
  <si>
    <t>* bouwt Excel dashboard voor meer inzicht in en visuele presentatie van uw data</t>
  </si>
  <si>
    <t xml:space="preserve">Voor vragen over dit bestand of meer informatie over de diensten van Excellent met Excel </t>
  </si>
  <si>
    <r>
      <rPr>
        <sz val="14"/>
        <color rgb="FF002060"/>
        <rFont val="Calibri"/>
        <family val="2"/>
        <scheme val="minor"/>
      </rPr>
      <t xml:space="preserve">neem contact op met: </t>
    </r>
    <r>
      <rPr>
        <u/>
        <sz val="14"/>
        <color theme="10"/>
        <rFont val="Calibri"/>
        <family val="2"/>
        <scheme val="minor"/>
      </rPr>
      <t>marianne@excellentmetexcel.nl</t>
    </r>
  </si>
  <si>
    <t>* op je eigen site te koop aanbieden</t>
  </si>
  <si>
    <t>Ð</t>
  </si>
  <si>
    <t>Overzicht per week</t>
  </si>
  <si>
    <t>Overzicht per maand</t>
  </si>
  <si>
    <t>ð</t>
  </si>
  <si>
    <t>Kies bovenaan het werkblad het jaar dat je wilt zien</t>
  </si>
  <si>
    <t>Feestdagen worden met rode tekstkleur aangegeven</t>
  </si>
  <si>
    <t>Maandoverzicht</t>
  </si>
  <si>
    <t>Weekoverzicht</t>
  </si>
  <si>
    <t>Wil je andere feestdagen toevoegen die gemarkeerd moeten worden, vul deze dan</t>
  </si>
  <si>
    <t>Op beide werkbladen worden de weekenden grijs gemarkeerd</t>
  </si>
  <si>
    <t>Dit bestand bevat twee versies van een eeuwig durende jaarkalender</t>
  </si>
  <si>
    <t>Alle standaard Nederlandse feestdagen zijn opgenomen en worden automatisch aan</t>
  </si>
  <si>
    <t>het gekozen jaar aangepast</t>
  </si>
  <si>
    <t>LET OP: deze toegevoegde feestdagen moet je wel zelf handmatig aanpassen voor</t>
  </si>
  <si>
    <t>geselecteerde jaar</t>
  </si>
  <si>
    <t xml:space="preserve">aan op het werkblad "Feestdagen" </t>
  </si>
  <si>
    <t>voor welke feestdagen je de datum mogelijk moet controleren</t>
  </si>
  <si>
    <t>De extra toegevoegde feestdagen zijn in oranje tekstkleur en onderstreept - zo is duidelijk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</si>
</sst>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\ mmm"/>
    <numFmt numFmtId="165" formatCode="ddd\ d\ \ mmm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Arial Black"/>
      <family val="2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6"/>
      <color rgb="FF002060"/>
      <name val="Cooper Black"/>
      <family val="1"/>
    </font>
    <font>
      <sz val="11"/>
      <color rgb="FF000000"/>
      <name val="Calibri"/>
      <family val="2"/>
      <scheme val="minor"/>
    </font>
    <font>
      <sz val="14"/>
      <color rgb="FF00206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Calibri"/>
      <family val="2"/>
      <scheme val="minor"/>
    </font>
    <font>
      <sz val="18"/>
      <color rgb="FF007A33"/>
      <name val="Cooper Black"/>
      <family val="1"/>
    </font>
    <font>
      <sz val="14"/>
      <color rgb="FF007A3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A33"/>
        <bgColor indexed="64"/>
      </patternFill>
    </fill>
    <fill>
      <patternFill patternType="solid">
        <fgColor rgb="FFEEF16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165" fontId="5" fillId="0" borderId="12" xfId="0" applyNumberFormat="1" applyFont="1" applyBorder="1" applyProtection="1">
      <protection hidden="1"/>
    </xf>
    <xf numFmtId="165" fontId="5" fillId="0" borderId="13" xfId="0" applyNumberFormat="1" applyFont="1" applyBorder="1" applyProtection="1">
      <protection hidden="1"/>
    </xf>
    <xf numFmtId="165" fontId="5" fillId="0" borderId="5" xfId="0" applyNumberFormat="1" applyFont="1" applyBorder="1" applyProtection="1">
      <protection hidden="1"/>
    </xf>
    <xf numFmtId="165" fontId="5" fillId="0" borderId="6" xfId="0" applyNumberFormat="1" applyFont="1" applyBorder="1" applyProtection="1">
      <protection hidden="1"/>
    </xf>
    <xf numFmtId="164" fontId="0" fillId="0" borderId="8" xfId="0" applyNumberFormat="1" applyBorder="1" applyProtection="1">
      <protection hidden="1"/>
    </xf>
    <xf numFmtId="165" fontId="5" fillId="0" borderId="8" xfId="0" applyNumberFormat="1" applyFont="1" applyBorder="1" applyProtection="1">
      <protection hidden="1"/>
    </xf>
    <xf numFmtId="165" fontId="5" fillId="0" borderId="9" xfId="0" applyNumberFormat="1" applyFont="1" applyBorder="1" applyProtection="1">
      <protection hidden="1"/>
    </xf>
    <xf numFmtId="0" fontId="3" fillId="2" borderId="14" xfId="0" applyFont="1" applyFill="1" applyBorder="1" applyProtection="1">
      <protection locked="0"/>
    </xf>
    <xf numFmtId="0" fontId="7" fillId="0" borderId="0" xfId="1" applyFont="1"/>
    <xf numFmtId="0" fontId="0" fillId="0" borderId="0" xfId="0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horizontal="right" vertical="center"/>
      <protection hidden="1"/>
    </xf>
    <xf numFmtId="0" fontId="9" fillId="4" borderId="25" xfId="0" applyFont="1" applyFill="1" applyBorder="1" applyAlignment="1" applyProtection="1">
      <alignment horizontal="right" vertical="center"/>
      <protection hidden="1"/>
    </xf>
    <xf numFmtId="0" fontId="8" fillId="0" borderId="1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0" xfId="0" applyFont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 wrapText="1"/>
    </xf>
    <xf numFmtId="164" fontId="11" fillId="0" borderId="22" xfId="0" applyNumberFormat="1" applyFont="1" applyBorder="1" applyProtection="1">
      <protection hidden="1"/>
    </xf>
    <xf numFmtId="164" fontId="11" fillId="0" borderId="23" xfId="0" applyNumberFormat="1" applyFont="1" applyBorder="1" applyProtection="1">
      <protection hidden="1"/>
    </xf>
    <xf numFmtId="164" fontId="11" fillId="4" borderId="23" xfId="0" applyNumberFormat="1" applyFont="1" applyFill="1" applyBorder="1" applyProtection="1">
      <protection hidden="1"/>
    </xf>
    <xf numFmtId="164" fontId="11" fillId="4" borderId="24" xfId="0" applyNumberFormat="1" applyFont="1" applyFill="1" applyBorder="1" applyProtection="1">
      <protection hidden="1"/>
    </xf>
    <xf numFmtId="164" fontId="11" fillId="0" borderId="1" xfId="0" applyNumberFormat="1" applyFont="1" applyBorder="1" applyProtection="1">
      <protection hidden="1"/>
    </xf>
    <xf numFmtId="164" fontId="11" fillId="0" borderId="2" xfId="0" applyNumberFormat="1" applyFont="1" applyBorder="1" applyProtection="1">
      <protection hidden="1"/>
    </xf>
    <xf numFmtId="164" fontId="11" fillId="4" borderId="2" xfId="0" applyNumberFormat="1" applyFont="1" applyFill="1" applyBorder="1" applyProtection="1">
      <protection hidden="1"/>
    </xf>
    <xf numFmtId="164" fontId="11" fillId="4" borderId="3" xfId="0" applyNumberFormat="1" applyFont="1" applyFill="1" applyBorder="1" applyProtection="1">
      <protection hidden="1"/>
    </xf>
    <xf numFmtId="164" fontId="11" fillId="0" borderId="19" xfId="0" applyNumberFormat="1" applyFont="1" applyBorder="1" applyProtection="1">
      <protection hidden="1"/>
    </xf>
    <xf numFmtId="164" fontId="11" fillId="0" borderId="20" xfId="0" applyNumberFormat="1" applyFont="1" applyBorder="1" applyProtection="1">
      <protection hidden="1"/>
    </xf>
    <xf numFmtId="164" fontId="11" fillId="4" borderId="20" xfId="0" applyNumberFormat="1" applyFont="1" applyFill="1" applyBorder="1" applyProtection="1">
      <protection hidden="1"/>
    </xf>
    <xf numFmtId="164" fontId="11" fillId="4" borderId="21" xfId="0" applyNumberFormat="1" applyFont="1" applyFill="1" applyBorder="1" applyProtection="1">
      <protection hidden="1"/>
    </xf>
    <xf numFmtId="0" fontId="0" fillId="0" borderId="0" xfId="0" applyAlignment="1">
      <alignment vertical="center"/>
    </xf>
    <xf numFmtId="0" fontId="0" fillId="0" borderId="26" xfId="0" applyBorder="1" applyAlignment="1" applyProtection="1">
      <alignment vertical="center"/>
      <protection locked="0"/>
    </xf>
    <xf numFmtId="0" fontId="0" fillId="0" borderId="28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wrapText="1"/>
    </xf>
    <xf numFmtId="0" fontId="0" fillId="5" borderId="0" xfId="0" applyFill="1"/>
    <xf numFmtId="0" fontId="0" fillId="5" borderId="29" xfId="0" applyFill="1" applyBorder="1" applyAlignment="1">
      <alignment wrapText="1"/>
    </xf>
    <xf numFmtId="0" fontId="0" fillId="5" borderId="30" xfId="0" applyFill="1" applyBorder="1"/>
    <xf numFmtId="0" fontId="0" fillId="6" borderId="0" xfId="0" applyFill="1" applyAlignment="1">
      <alignment wrapText="1"/>
    </xf>
    <xf numFmtId="0" fontId="0" fillId="5" borderId="31" xfId="0" applyFill="1" applyBorder="1"/>
    <xf numFmtId="0" fontId="0" fillId="5" borderId="30" xfId="0" applyFill="1" applyBorder="1" applyAlignment="1">
      <alignment vertical="center"/>
    </xf>
    <xf numFmtId="0" fontId="15" fillId="6" borderId="0" xfId="0" applyFont="1" applyFill="1" applyAlignment="1">
      <alignment horizontal="left" vertical="center" wrapText="1"/>
    </xf>
    <xf numFmtId="0" fontId="0" fillId="5" borderId="31" xfId="0" applyFill="1" applyBorder="1" applyAlignment="1">
      <alignment vertical="center"/>
    </xf>
    <xf numFmtId="0" fontId="16" fillId="6" borderId="0" xfId="0" applyFont="1" applyFill="1" applyAlignment="1">
      <alignment vertical="center" wrapText="1"/>
    </xf>
    <xf numFmtId="0" fontId="17" fillId="6" borderId="0" xfId="0" applyFont="1" applyFill="1" applyAlignment="1">
      <alignment vertical="center" wrapText="1"/>
    </xf>
    <xf numFmtId="0" fontId="18" fillId="6" borderId="0" xfId="1" applyFont="1" applyFill="1" applyAlignment="1">
      <alignment wrapText="1"/>
    </xf>
    <xf numFmtId="0" fontId="20" fillId="6" borderId="0" xfId="1" applyFont="1" applyFill="1" applyAlignment="1">
      <alignment horizontal="left" wrapText="1"/>
    </xf>
    <xf numFmtId="0" fontId="21" fillId="6" borderId="0" xfId="1" applyFont="1" applyFill="1" applyAlignment="1">
      <alignment wrapText="1"/>
    </xf>
    <xf numFmtId="0" fontId="17" fillId="6" borderId="0" xfId="1" applyFont="1" applyFill="1" applyAlignment="1">
      <alignment wrapText="1"/>
    </xf>
    <xf numFmtId="0" fontId="12" fillId="6" borderId="0" xfId="0" applyFont="1" applyFill="1" applyAlignment="1">
      <alignment wrapText="1"/>
    </xf>
    <xf numFmtId="0" fontId="0" fillId="5" borderId="32" xfId="0" applyFill="1" applyBorder="1" applyAlignment="1">
      <alignment wrapText="1"/>
    </xf>
    <xf numFmtId="0" fontId="22" fillId="0" borderId="0" xfId="0" applyFont="1"/>
    <xf numFmtId="166" fontId="0" fillId="0" borderId="0" xfId="0" applyNumberFormat="1"/>
    <xf numFmtId="0" fontId="13" fillId="2" borderId="27" xfId="0" applyFont="1" applyFill="1" applyBorder="1"/>
    <xf numFmtId="166" fontId="0" fillId="0" borderId="0" xfId="0" applyNumberFormat="1" applyAlignment="1">
      <alignment vertical="center"/>
    </xf>
    <xf numFmtId="0" fontId="24" fillId="0" borderId="0" xfId="0" applyFont="1"/>
    <xf numFmtId="1" fontId="24" fillId="0" borderId="0" xfId="0" applyNumberFormat="1" applyFont="1"/>
    <xf numFmtId="2" fontId="24" fillId="0" borderId="0" xfId="0" applyNumberFormat="1" applyFont="1" applyAlignment="1">
      <alignment vertical="center"/>
    </xf>
    <xf numFmtId="1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13" fillId="2" borderId="27" xfId="0" applyNumberFormat="1" applyFont="1" applyFill="1" applyBorder="1" applyAlignment="1">
      <alignment horizontal="center"/>
    </xf>
    <xf numFmtId="0" fontId="4" fillId="3" borderId="10" xfId="0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165" fontId="5" fillId="0" borderId="11" xfId="0" applyNumberFormat="1" applyFont="1" applyBorder="1" applyProtection="1">
      <protection hidden="1"/>
    </xf>
    <xf numFmtId="165" fontId="5" fillId="0" borderId="4" xfId="0" applyNumberFormat="1" applyFont="1" applyBorder="1" applyProtection="1">
      <protection hidden="1"/>
    </xf>
    <xf numFmtId="165" fontId="5" fillId="0" borderId="7" xfId="0" applyNumberFormat="1" applyFont="1" applyBorder="1" applyProtection="1">
      <protection hidden="1"/>
    </xf>
    <xf numFmtId="0" fontId="22" fillId="5" borderId="0" xfId="0" applyFont="1" applyFill="1"/>
    <xf numFmtId="0" fontId="0" fillId="6" borderId="34" xfId="0" applyFill="1" applyBorder="1"/>
    <xf numFmtId="0" fontId="22" fillId="6" borderId="33" xfId="0" applyFont="1" applyFill="1" applyBorder="1"/>
    <xf numFmtId="0" fontId="25" fillId="6" borderId="0" xfId="0" applyFont="1" applyFill="1"/>
    <xf numFmtId="0" fontId="22" fillId="6" borderId="35" xfId="0" applyFont="1" applyFill="1" applyBorder="1"/>
    <xf numFmtId="0" fontId="23" fillId="6" borderId="0" xfId="0" applyFont="1" applyFill="1"/>
    <xf numFmtId="0" fontId="0" fillId="6" borderId="0" xfId="0" applyFill="1"/>
    <xf numFmtId="0" fontId="0" fillId="5" borderId="34" xfId="0" applyFill="1" applyBorder="1"/>
    <xf numFmtId="0" fontId="22" fillId="5" borderId="34" xfId="0" applyFont="1" applyFill="1" applyBorder="1"/>
    <xf numFmtId="0" fontId="0" fillId="5" borderId="35" xfId="0" applyFill="1" applyBorder="1"/>
    <xf numFmtId="166" fontId="0" fillId="0" borderId="28" xfId="0" applyNumberFormat="1" applyBorder="1" applyAlignment="1" applyProtection="1">
      <alignment vertical="center"/>
      <protection hidden="1"/>
    </xf>
    <xf numFmtId="166" fontId="0" fillId="0" borderId="26" xfId="0" applyNumberFormat="1" applyBorder="1" applyAlignment="1" applyProtection="1">
      <alignment vertical="center"/>
      <protection hidden="1"/>
    </xf>
    <xf numFmtId="166" fontId="14" fillId="0" borderId="26" xfId="0" applyNumberFormat="1" applyFont="1" applyBorder="1" applyAlignment="1" applyProtection="1">
      <alignment vertical="center"/>
      <protection hidden="1"/>
    </xf>
    <xf numFmtId="166" fontId="26" fillId="0" borderId="26" xfId="0" applyNumberFormat="1" applyFont="1" applyBorder="1" applyAlignment="1" applyProtection="1">
      <alignment vertical="center"/>
      <protection locked="0"/>
    </xf>
    <xf numFmtId="0" fontId="0" fillId="5" borderId="0" xfId="0" applyFill="1" applyBorder="1"/>
    <xf numFmtId="0" fontId="22" fillId="6" borderId="36" xfId="0" applyFont="1" applyFill="1" applyBorder="1"/>
  </cellXfs>
  <cellStyles count="2">
    <cellStyle name="Hyperlink" xfId="1" builtinId="8"/>
    <cellStyle name="Standaard" xfId="0" builtinId="0"/>
  </cellStyles>
  <dxfs count="9">
    <dxf>
      <font>
        <b val="0"/>
        <i val="0"/>
        <color theme="0" tint="-0.34998626667073579"/>
      </font>
    </dxf>
    <dxf>
      <font>
        <color theme="0" tint="-0.499984740745262"/>
      </font>
    </dxf>
    <dxf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u/>
        <color rgb="FFFF9900"/>
      </font>
    </dxf>
    <dxf>
      <font>
        <color rgb="FF002060"/>
      </font>
      <fill>
        <patternFill>
          <bgColor theme="8" tint="0.79998168889431442"/>
        </patternFill>
      </fill>
    </dxf>
    <dxf>
      <font>
        <color theme="0" tint="-0.34998626667073579"/>
      </font>
    </dxf>
    <dxf>
      <font>
        <b/>
        <i val="0"/>
        <color rgb="FFC00000"/>
      </font>
    </dxf>
    <dxf>
      <font>
        <b/>
        <i val="0"/>
        <u/>
        <color rgb="FFFF9900"/>
      </font>
    </dxf>
  </dxfs>
  <tableStyles count="0" defaultTableStyle="TableStyleMedium2" defaultPivotStyle="PivotStyleLight16"/>
  <colors>
    <mruColors>
      <color rgb="FFFF9900"/>
      <color rgb="FF9966FF"/>
      <color rgb="FFEEF165"/>
      <color rgb="FF007A33"/>
      <color rgb="FFECF4FA"/>
      <color rgb="FFE1F4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F2" max="2100" min="1900" page="10" val="2025"/>
</file>

<file path=xl/ctrlProps/ctrlProp2.xml><?xml version="1.0" encoding="utf-8"?>
<formControlPr xmlns="http://schemas.microsoft.com/office/spreadsheetml/2009/9/main" objectType="Spin" dx="22" fmlaLink="B2" max="2100" min="1900" page="10" val="202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438149</xdr:colOff>
      <xdr:row>2</xdr:row>
      <xdr:rowOff>19050</xdr:rowOff>
    </xdr:from>
    <xdr:to>
      <xdr:col>17</xdr:col>
      <xdr:colOff>279924</xdr:colOff>
      <xdr:row>16</xdr:row>
      <xdr:rowOff>76200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799" y="295275"/>
          <a:ext cx="7766575" cy="3419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1</xdr:row>
          <xdr:rowOff>0</xdr:rowOff>
        </xdr:from>
        <xdr:to>
          <xdr:col>7</xdr:col>
          <xdr:colOff>0</xdr:colOff>
          <xdr:row>2</xdr:row>
          <xdr:rowOff>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606216</xdr:colOff>
      <xdr:row>0</xdr:row>
      <xdr:rowOff>180975</xdr:rowOff>
    </xdr:from>
    <xdr:to>
      <xdr:col>12</xdr:col>
      <xdr:colOff>371093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2991" y="180975"/>
          <a:ext cx="1593677" cy="542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0</xdr:row>
          <xdr:rowOff>180975</xdr:rowOff>
        </xdr:from>
        <xdr:to>
          <xdr:col>2</xdr:col>
          <xdr:colOff>561975</xdr:colOff>
          <xdr:row>2</xdr:row>
          <xdr:rowOff>9525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11</xdr:col>
      <xdr:colOff>443538</xdr:colOff>
      <xdr:row>0</xdr:row>
      <xdr:rowOff>95250</xdr:rowOff>
    </xdr:from>
    <xdr:to>
      <xdr:col>12</xdr:col>
      <xdr:colOff>781050</xdr:colOff>
      <xdr:row>2</xdr:row>
      <xdr:rowOff>47625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5138" y="95250"/>
          <a:ext cx="1175712" cy="447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2%20-%20Excel\Voorbeeld%20bestanden\Eigen%20voorbeeld%20bestanden\Voorbeelden_downloads%20website\Vakantieplanner\Vakantieplanner_in_Excel_jaarversie.xlsx" TargetMode="External"/><Relationship Id="rId1" Type="http://schemas.openxmlformats.org/officeDocument/2006/relationships/externalLinkPath" Target="Vakantieplanner/Vakantieplanner_in_Excel_jaarvers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LANGRIJK"/>
      <sheetName val="Demo_Toelichting"/>
      <sheetName val="Berekening"/>
      <sheetName val="5daags Rooster"/>
      <sheetName val="7daags Rooster"/>
      <sheetName val="Teams Rooster"/>
      <sheetName val="Teams-lijst"/>
      <sheetName val="Team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ianne@excellentmetexcel.nl" TargetMode="External"/><Relationship Id="rId1" Type="http://schemas.openxmlformats.org/officeDocument/2006/relationships/hyperlink" Target="https://www.excellentmetexcel.nl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4D8D-C4A3-4F13-BD4F-274CBA54C4DB}">
  <sheetPr codeName="Blad3">
    <tabColor rgb="FF97D701"/>
  </sheetPr>
  <dimension ref="B1:D26"/>
  <sheetViews>
    <sheetView showGridLines="0" showRowColHeaders="0" tabSelected="1" workbookViewId="0">
      <selection activeCell="C3" sqref="C3"/>
    </sheetView>
  </sheetViews>
  <sheetFormatPr defaultRowHeight="15" x14ac:dyDescent="0.25"/>
  <cols>
    <col min="2" max="2" width="1.7109375" customWidth="1"/>
    <col min="3" max="3" width="105.42578125" style="38" customWidth="1"/>
    <col min="4" max="4" width="1.7109375" customWidth="1"/>
  </cols>
  <sheetData>
    <row r="1" spans="2:4" ht="12" customHeight="1" x14ac:dyDescent="0.25"/>
    <row r="2" spans="2:4" ht="9.9499999999999993" customHeight="1" thickBot="1" x14ac:dyDescent="0.3">
      <c r="B2" s="39"/>
      <c r="C2" s="40"/>
      <c r="D2" s="39"/>
    </row>
    <row r="3" spans="2:4" ht="20.100000000000001" customHeight="1" x14ac:dyDescent="0.25">
      <c r="B3" s="41"/>
      <c r="C3" s="42"/>
      <c r="D3" s="43"/>
    </row>
    <row r="4" spans="2:4" s="34" customFormat="1" ht="24.95" customHeight="1" x14ac:dyDescent="0.25">
      <c r="B4" s="44"/>
      <c r="C4" s="45" t="s">
        <v>36</v>
      </c>
      <c r="D4" s="46"/>
    </row>
    <row r="5" spans="2:4" s="34" customFormat="1" ht="15" customHeight="1" x14ac:dyDescent="0.25">
      <c r="B5" s="44"/>
      <c r="C5" s="47"/>
      <c r="D5" s="46"/>
    </row>
    <row r="6" spans="2:4" s="34" customFormat="1" ht="20.100000000000001" customHeight="1" x14ac:dyDescent="0.25">
      <c r="B6" s="44"/>
      <c r="C6" s="48" t="s">
        <v>37</v>
      </c>
      <c r="D6" s="46"/>
    </row>
    <row r="7" spans="2:4" s="34" customFormat="1" ht="15" customHeight="1" x14ac:dyDescent="0.25">
      <c r="B7" s="44"/>
      <c r="C7" s="48"/>
      <c r="D7" s="46"/>
    </row>
    <row r="8" spans="2:4" s="34" customFormat="1" ht="20.100000000000001" customHeight="1" x14ac:dyDescent="0.25">
      <c r="B8" s="44"/>
      <c r="C8" s="48" t="s">
        <v>38</v>
      </c>
      <c r="D8" s="46"/>
    </row>
    <row r="9" spans="2:4" s="34" customFormat="1" ht="20.100000000000001" customHeight="1" x14ac:dyDescent="0.25">
      <c r="B9" s="44"/>
      <c r="C9" s="48" t="s">
        <v>39</v>
      </c>
      <c r="D9" s="46"/>
    </row>
    <row r="10" spans="2:4" s="34" customFormat="1" ht="20.100000000000001" customHeight="1" x14ac:dyDescent="0.25">
      <c r="B10" s="44"/>
      <c r="C10" s="48" t="s">
        <v>50</v>
      </c>
      <c r="D10" s="46"/>
    </row>
    <row r="11" spans="2:4" s="34" customFormat="1" ht="15" customHeight="1" x14ac:dyDescent="0.25">
      <c r="B11" s="44"/>
      <c r="C11" s="48"/>
      <c r="D11" s="46"/>
    </row>
    <row r="12" spans="2:4" s="34" customFormat="1" ht="20.100000000000001" customHeight="1" x14ac:dyDescent="0.25">
      <c r="B12" s="44"/>
      <c r="C12" s="48" t="s">
        <v>40</v>
      </c>
      <c r="D12" s="46"/>
    </row>
    <row r="13" spans="2:4" s="34" customFormat="1" ht="20.100000000000001" customHeight="1" x14ac:dyDescent="0.25">
      <c r="B13" s="44"/>
      <c r="C13" s="48" t="s">
        <v>41</v>
      </c>
      <c r="D13" s="46"/>
    </row>
    <row r="14" spans="2:4" s="34" customFormat="1" ht="20.100000000000001" customHeight="1" x14ac:dyDescent="0.25">
      <c r="B14" s="44"/>
      <c r="C14" s="48" t="s">
        <v>42</v>
      </c>
      <c r="D14" s="46"/>
    </row>
    <row r="15" spans="2:4" ht="20.100000000000001" customHeight="1" x14ac:dyDescent="0.3">
      <c r="B15" s="41"/>
      <c r="C15" s="49" t="s">
        <v>43</v>
      </c>
      <c r="D15" s="43"/>
    </row>
    <row r="16" spans="2:4" ht="20.100000000000001" customHeight="1" x14ac:dyDescent="0.3">
      <c r="B16" s="41"/>
      <c r="C16" s="49"/>
      <c r="D16" s="43"/>
    </row>
    <row r="17" spans="2:4" ht="15" customHeight="1" x14ac:dyDescent="0.3">
      <c r="B17" s="41"/>
      <c r="C17" s="49"/>
      <c r="D17" s="43"/>
    </row>
    <row r="18" spans="2:4" ht="20.100000000000001" customHeight="1" x14ac:dyDescent="0.3">
      <c r="B18" s="41"/>
      <c r="C18" s="50" t="s">
        <v>44</v>
      </c>
      <c r="D18" s="43"/>
    </row>
    <row r="19" spans="2:4" ht="20.100000000000001" customHeight="1" x14ac:dyDescent="0.3">
      <c r="B19" s="41"/>
      <c r="C19" s="51" t="s">
        <v>45</v>
      </c>
      <c r="D19" s="43"/>
    </row>
    <row r="20" spans="2:4" ht="20.100000000000001" customHeight="1" x14ac:dyDescent="0.3">
      <c r="B20" s="41"/>
      <c r="C20" s="51" t="s">
        <v>46</v>
      </c>
      <c r="D20" s="43"/>
    </row>
    <row r="21" spans="2:4" ht="20.100000000000001" customHeight="1" x14ac:dyDescent="0.3">
      <c r="B21" s="41"/>
      <c r="C21" s="51" t="s">
        <v>47</v>
      </c>
      <c r="D21" s="43"/>
    </row>
    <row r="22" spans="2:4" ht="20.100000000000001" customHeight="1" x14ac:dyDescent="0.3">
      <c r="B22" s="41"/>
      <c r="C22" s="51"/>
      <c r="D22" s="43"/>
    </row>
    <row r="23" spans="2:4" ht="20.100000000000001" customHeight="1" x14ac:dyDescent="0.3">
      <c r="B23" s="41"/>
      <c r="C23" s="52" t="s">
        <v>48</v>
      </c>
      <c r="D23" s="43"/>
    </row>
    <row r="24" spans="2:4" ht="20.100000000000001" customHeight="1" x14ac:dyDescent="0.3">
      <c r="B24" s="41"/>
      <c r="C24" s="49" t="s">
        <v>49</v>
      </c>
      <c r="D24" s="43"/>
    </row>
    <row r="25" spans="2:4" ht="24.95" customHeight="1" thickBot="1" x14ac:dyDescent="0.3">
      <c r="B25" s="41"/>
      <c r="C25" s="53"/>
      <c r="D25" s="43"/>
    </row>
    <row r="26" spans="2:4" ht="9.9499999999999993" customHeight="1" x14ac:dyDescent="0.25">
      <c r="B26" s="39"/>
      <c r="C26" s="54"/>
      <c r="D26" s="39"/>
    </row>
  </sheetData>
  <sheetProtection algorithmName="SHA-512" hashValue="L7KXovJfGIwf9fj79JAQ9zwVUYobGEe2bMoeupEd3EtrJ53bMyiAprjJPSFlrORVN029RtBICIOvBlMY4MRJng==" saltValue="iEQjYfpx24cC6NYYozPZ5g==" spinCount="100000" sheet="1" objects="1" scenarios="1" selectLockedCells="1" selectUnlockedCells="1"/>
  <hyperlinks>
    <hyperlink ref="C15" r:id="rId1" display="https://www.excellentmetexcel.nl/" xr:uid="{4F5ACEC1-4AC8-4C23-99A5-8E25FB911E82}"/>
    <hyperlink ref="C24" r:id="rId2" display="marianne@excellentmetexcel.nl" xr:uid="{DF2508CB-808A-49DA-9FEB-A7E504153B7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C8AB-C669-49DA-ADDD-78BC5E71E584}">
  <sheetPr codeName="Blad4"/>
  <dimension ref="B4:E22"/>
  <sheetViews>
    <sheetView showGridLines="0" workbookViewId="0">
      <selection activeCell="G3" sqref="G3"/>
    </sheetView>
  </sheetViews>
  <sheetFormatPr defaultRowHeight="15.75" x14ac:dyDescent="0.25"/>
  <cols>
    <col min="1" max="1" width="13" customWidth="1"/>
    <col min="2" max="2" width="5.7109375" customWidth="1"/>
    <col min="3" max="3" width="5.42578125" customWidth="1"/>
    <col min="4" max="4" width="85.140625" style="55" customWidth="1"/>
    <col min="5" max="5" width="5.7109375" customWidth="1"/>
  </cols>
  <sheetData>
    <row r="4" spans="2:5" x14ac:dyDescent="0.25">
      <c r="B4" s="39"/>
      <c r="C4" s="39"/>
      <c r="D4" s="72"/>
      <c r="E4" s="39"/>
    </row>
    <row r="5" spans="2:5" x14ac:dyDescent="0.25">
      <c r="B5" s="81"/>
      <c r="C5" s="73"/>
      <c r="D5" s="74"/>
      <c r="E5" s="39"/>
    </row>
    <row r="6" spans="2:5" ht="21" x14ac:dyDescent="0.35">
      <c r="B6" s="81"/>
      <c r="C6" s="75" t="s">
        <v>61</v>
      </c>
      <c r="D6" s="76"/>
      <c r="E6" s="39"/>
    </row>
    <row r="7" spans="2:5" x14ac:dyDescent="0.25">
      <c r="B7" s="81"/>
      <c r="C7" s="77" t="s">
        <v>51</v>
      </c>
      <c r="D7" s="76" t="s">
        <v>52</v>
      </c>
      <c r="E7" s="39"/>
    </row>
    <row r="8" spans="2:5" x14ac:dyDescent="0.25">
      <c r="B8" s="81"/>
      <c r="C8" s="77" t="s">
        <v>51</v>
      </c>
      <c r="D8" s="76" t="s">
        <v>53</v>
      </c>
      <c r="E8" s="39"/>
    </row>
    <row r="9" spans="2:5" x14ac:dyDescent="0.25">
      <c r="B9" s="81"/>
      <c r="C9" s="78"/>
      <c r="D9" s="76"/>
      <c r="E9" s="39"/>
    </row>
    <row r="10" spans="2:5" x14ac:dyDescent="0.25">
      <c r="B10" s="81"/>
      <c r="C10" s="77" t="s">
        <v>54</v>
      </c>
      <c r="D10" s="76" t="s">
        <v>55</v>
      </c>
      <c r="E10" s="39"/>
    </row>
    <row r="11" spans="2:5" x14ac:dyDescent="0.25">
      <c r="B11" s="81"/>
      <c r="C11" s="77" t="s">
        <v>54</v>
      </c>
      <c r="D11" s="76" t="s">
        <v>60</v>
      </c>
      <c r="E11" s="39"/>
    </row>
    <row r="12" spans="2:5" x14ac:dyDescent="0.25">
      <c r="B12" s="81"/>
      <c r="C12" s="77" t="s">
        <v>54</v>
      </c>
      <c r="D12" s="76" t="s">
        <v>56</v>
      </c>
      <c r="E12" s="39"/>
    </row>
    <row r="13" spans="2:5" x14ac:dyDescent="0.25">
      <c r="B13" s="81"/>
      <c r="C13" s="78"/>
      <c r="D13" s="76" t="s">
        <v>62</v>
      </c>
      <c r="E13" s="39"/>
    </row>
    <row r="14" spans="2:5" x14ac:dyDescent="0.25">
      <c r="B14" s="81"/>
      <c r="C14" s="78"/>
      <c r="D14" s="76" t="s">
        <v>63</v>
      </c>
      <c r="E14" s="39"/>
    </row>
    <row r="15" spans="2:5" x14ac:dyDescent="0.25">
      <c r="B15" s="81"/>
      <c r="C15" s="77" t="s">
        <v>54</v>
      </c>
      <c r="D15" s="76" t="s">
        <v>59</v>
      </c>
      <c r="E15" s="39"/>
    </row>
    <row r="16" spans="2:5" x14ac:dyDescent="0.25">
      <c r="B16" s="81"/>
      <c r="C16" s="78"/>
      <c r="D16" s="76" t="s">
        <v>66</v>
      </c>
      <c r="E16" s="39"/>
    </row>
    <row r="17" spans="2:5" x14ac:dyDescent="0.25">
      <c r="B17" s="81"/>
      <c r="C17" s="78"/>
      <c r="D17" s="76" t="s">
        <v>64</v>
      </c>
      <c r="E17" s="39"/>
    </row>
    <row r="18" spans="2:5" x14ac:dyDescent="0.25">
      <c r="B18" s="81"/>
      <c r="C18" s="78"/>
      <c r="D18" s="76" t="s">
        <v>65</v>
      </c>
      <c r="E18" s="39"/>
    </row>
    <row r="19" spans="2:5" x14ac:dyDescent="0.25">
      <c r="B19" s="81"/>
      <c r="C19" s="78"/>
      <c r="D19" s="76" t="s">
        <v>68</v>
      </c>
      <c r="E19" s="39"/>
    </row>
    <row r="20" spans="2:5" x14ac:dyDescent="0.25">
      <c r="B20" s="81"/>
      <c r="C20" s="78"/>
      <c r="D20" s="76" t="s">
        <v>67</v>
      </c>
      <c r="E20" s="39"/>
    </row>
    <row r="21" spans="2:5" x14ac:dyDescent="0.25">
      <c r="B21" s="86"/>
      <c r="C21" s="78"/>
      <c r="D21" s="87"/>
      <c r="E21" s="39"/>
    </row>
    <row r="22" spans="2:5" x14ac:dyDescent="0.25">
      <c r="B22" s="39"/>
      <c r="C22" s="79"/>
      <c r="D22" s="80"/>
      <c r="E22" s="39"/>
    </row>
  </sheetData>
  <sheetProtection algorithmName="SHA-512" hashValue="/8x9NNNg+dZJs4Ak7xv3aV/Wm8qokzXUgJo1S8PoIjl+NyW1iDIn5/XdrCAtbDhfOsG1dpUXqDzGX4uUya17yw==" saltValue="r5hlxV4v7qVgPt1kxicwF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31A71-22D5-46A6-9C86-C7BECDC3321E}">
  <sheetPr codeName="Blad1"/>
  <dimension ref="A1:M60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0" defaultRowHeight="15" zeroHeight="1" x14ac:dyDescent="0.25"/>
  <cols>
    <col min="1" max="1" width="5.42578125" style="1" customWidth="1"/>
    <col min="2" max="2" width="6.42578125" style="1" customWidth="1"/>
    <col min="3" max="9" width="8.7109375" style="1" customWidth="1"/>
    <col min="10" max="13" width="9.140625" style="1" customWidth="1"/>
    <col min="14" max="16384" width="9.140625" style="1" hidden="1"/>
  </cols>
  <sheetData>
    <row r="1" spans="2:9" ht="15.75" thickBot="1" x14ac:dyDescent="0.3"/>
    <row r="2" spans="2:9" ht="32.25" customHeight="1" thickBot="1" x14ac:dyDescent="0.3">
      <c r="C2" s="20" t="s">
        <v>20</v>
      </c>
      <c r="F2" s="14">
        <v>2025</v>
      </c>
    </row>
    <row r="3" spans="2:9" x14ac:dyDescent="0.25"/>
    <row r="4" spans="2:9" s="13" customFormat="1" ht="30.75" customHeight="1" x14ac:dyDescent="0.25">
      <c r="B4" s="21" t="s">
        <v>21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6" t="s">
        <v>6</v>
      </c>
    </row>
    <row r="5" spans="2:9" x14ac:dyDescent="0.25">
      <c r="B5" s="17">
        <f>_xlfn.ISOWEEKNUM(C5)</f>
        <v>1</v>
      </c>
      <c r="C5" s="22" cm="1">
        <f t="array" ref="C5:I57">_xlfn.SEQUENCE(53,7,DATE(F2,1,1)-WEEKDAY(DATE(F2,1,1),3))</f>
        <v>45656</v>
      </c>
      <c r="D5" s="23">
        <v>45657</v>
      </c>
      <c r="E5" s="23">
        <v>45658</v>
      </c>
      <c r="F5" s="23">
        <v>45659</v>
      </c>
      <c r="G5" s="23">
        <v>45660</v>
      </c>
      <c r="H5" s="24">
        <v>45661</v>
      </c>
      <c r="I5" s="25">
        <v>45662</v>
      </c>
    </row>
    <row r="6" spans="2:9" x14ac:dyDescent="0.25">
      <c r="B6" s="18">
        <f t="shared" ref="B6:B57" si="0">_xlfn.ISOWEEKNUM(C6)</f>
        <v>2</v>
      </c>
      <c r="C6" s="26">
        <v>45663</v>
      </c>
      <c r="D6" s="27">
        <v>45664</v>
      </c>
      <c r="E6" s="27">
        <v>45665</v>
      </c>
      <c r="F6" s="27">
        <v>45666</v>
      </c>
      <c r="G6" s="27">
        <v>45667</v>
      </c>
      <c r="H6" s="28">
        <v>45668</v>
      </c>
      <c r="I6" s="29">
        <v>45669</v>
      </c>
    </row>
    <row r="7" spans="2:9" x14ac:dyDescent="0.25">
      <c r="B7" s="18">
        <f t="shared" si="0"/>
        <v>3</v>
      </c>
      <c r="C7" s="26">
        <v>45670</v>
      </c>
      <c r="D7" s="27">
        <v>45671</v>
      </c>
      <c r="E7" s="27">
        <v>45672</v>
      </c>
      <c r="F7" s="27">
        <v>45673</v>
      </c>
      <c r="G7" s="27">
        <v>45674</v>
      </c>
      <c r="H7" s="28">
        <v>45675</v>
      </c>
      <c r="I7" s="29">
        <v>45676</v>
      </c>
    </row>
    <row r="8" spans="2:9" x14ac:dyDescent="0.25">
      <c r="B8" s="18">
        <f t="shared" si="0"/>
        <v>4</v>
      </c>
      <c r="C8" s="26">
        <v>45677</v>
      </c>
      <c r="D8" s="27">
        <v>45678</v>
      </c>
      <c r="E8" s="27">
        <v>45679</v>
      </c>
      <c r="F8" s="27">
        <v>45680</v>
      </c>
      <c r="G8" s="27">
        <v>45681</v>
      </c>
      <c r="H8" s="28">
        <v>45682</v>
      </c>
      <c r="I8" s="29">
        <v>45683</v>
      </c>
    </row>
    <row r="9" spans="2:9" x14ac:dyDescent="0.25">
      <c r="B9" s="18">
        <f t="shared" si="0"/>
        <v>5</v>
      </c>
      <c r="C9" s="26">
        <v>45684</v>
      </c>
      <c r="D9" s="27">
        <v>45685</v>
      </c>
      <c r="E9" s="27">
        <v>45686</v>
      </c>
      <c r="F9" s="27">
        <v>45687</v>
      </c>
      <c r="G9" s="27">
        <v>45688</v>
      </c>
      <c r="H9" s="28">
        <v>45689</v>
      </c>
      <c r="I9" s="29">
        <v>45690</v>
      </c>
    </row>
    <row r="10" spans="2:9" x14ac:dyDescent="0.25">
      <c r="B10" s="18">
        <f t="shared" si="0"/>
        <v>6</v>
      </c>
      <c r="C10" s="26">
        <v>45691</v>
      </c>
      <c r="D10" s="27">
        <v>45692</v>
      </c>
      <c r="E10" s="27">
        <v>45693</v>
      </c>
      <c r="F10" s="27">
        <v>45694</v>
      </c>
      <c r="G10" s="27">
        <v>45695</v>
      </c>
      <c r="H10" s="28">
        <v>45696</v>
      </c>
      <c r="I10" s="29">
        <v>45697</v>
      </c>
    </row>
    <row r="11" spans="2:9" x14ac:dyDescent="0.25">
      <c r="B11" s="18">
        <f t="shared" si="0"/>
        <v>7</v>
      </c>
      <c r="C11" s="26">
        <v>45698</v>
      </c>
      <c r="D11" s="27">
        <v>45699</v>
      </c>
      <c r="E11" s="27">
        <v>45700</v>
      </c>
      <c r="F11" s="27">
        <v>45701</v>
      </c>
      <c r="G11" s="27">
        <v>45702</v>
      </c>
      <c r="H11" s="28">
        <v>45703</v>
      </c>
      <c r="I11" s="29">
        <v>45704</v>
      </c>
    </row>
    <row r="12" spans="2:9" x14ac:dyDescent="0.25">
      <c r="B12" s="18">
        <f t="shared" si="0"/>
        <v>8</v>
      </c>
      <c r="C12" s="26">
        <v>45705</v>
      </c>
      <c r="D12" s="27">
        <v>45706</v>
      </c>
      <c r="E12" s="27">
        <v>45707</v>
      </c>
      <c r="F12" s="27">
        <v>45708</v>
      </c>
      <c r="G12" s="27">
        <v>45709</v>
      </c>
      <c r="H12" s="28">
        <v>45710</v>
      </c>
      <c r="I12" s="29">
        <v>45711</v>
      </c>
    </row>
    <row r="13" spans="2:9" x14ac:dyDescent="0.25">
      <c r="B13" s="18">
        <f t="shared" si="0"/>
        <v>9</v>
      </c>
      <c r="C13" s="26">
        <v>45712</v>
      </c>
      <c r="D13" s="27">
        <v>45713</v>
      </c>
      <c r="E13" s="27">
        <v>45714</v>
      </c>
      <c r="F13" s="27">
        <v>45715</v>
      </c>
      <c r="G13" s="27">
        <v>45716</v>
      </c>
      <c r="H13" s="28">
        <v>45717</v>
      </c>
      <c r="I13" s="29">
        <v>45718</v>
      </c>
    </row>
    <row r="14" spans="2:9" x14ac:dyDescent="0.25">
      <c r="B14" s="18">
        <f t="shared" si="0"/>
        <v>10</v>
      </c>
      <c r="C14" s="26">
        <v>45719</v>
      </c>
      <c r="D14" s="27">
        <v>45720</v>
      </c>
      <c r="E14" s="27">
        <v>45721</v>
      </c>
      <c r="F14" s="27">
        <v>45722</v>
      </c>
      <c r="G14" s="27">
        <v>45723</v>
      </c>
      <c r="H14" s="28">
        <v>45724</v>
      </c>
      <c r="I14" s="29">
        <v>45725</v>
      </c>
    </row>
    <row r="15" spans="2:9" x14ac:dyDescent="0.25">
      <c r="B15" s="18">
        <f t="shared" si="0"/>
        <v>11</v>
      </c>
      <c r="C15" s="26">
        <v>45726</v>
      </c>
      <c r="D15" s="27">
        <v>45727</v>
      </c>
      <c r="E15" s="27">
        <v>45728</v>
      </c>
      <c r="F15" s="27">
        <v>45729</v>
      </c>
      <c r="G15" s="27">
        <v>45730</v>
      </c>
      <c r="H15" s="28">
        <v>45731</v>
      </c>
      <c r="I15" s="29">
        <v>45732</v>
      </c>
    </row>
    <row r="16" spans="2:9" x14ac:dyDescent="0.25">
      <c r="B16" s="18">
        <f t="shared" si="0"/>
        <v>12</v>
      </c>
      <c r="C16" s="26">
        <v>45733</v>
      </c>
      <c r="D16" s="27">
        <v>45734</v>
      </c>
      <c r="E16" s="27">
        <v>45735</v>
      </c>
      <c r="F16" s="27">
        <v>45736</v>
      </c>
      <c r="G16" s="27">
        <v>45737</v>
      </c>
      <c r="H16" s="28">
        <v>45738</v>
      </c>
      <c r="I16" s="29">
        <v>45739</v>
      </c>
    </row>
    <row r="17" spans="2:9" x14ac:dyDescent="0.25">
      <c r="B17" s="18">
        <f t="shared" si="0"/>
        <v>13</v>
      </c>
      <c r="C17" s="26">
        <v>45740</v>
      </c>
      <c r="D17" s="27">
        <v>45741</v>
      </c>
      <c r="E17" s="27">
        <v>45742</v>
      </c>
      <c r="F17" s="27">
        <v>45743</v>
      </c>
      <c r="G17" s="27">
        <v>45744</v>
      </c>
      <c r="H17" s="28">
        <v>45745</v>
      </c>
      <c r="I17" s="29">
        <v>45746</v>
      </c>
    </row>
    <row r="18" spans="2:9" x14ac:dyDescent="0.25">
      <c r="B18" s="18">
        <f t="shared" si="0"/>
        <v>14</v>
      </c>
      <c r="C18" s="26">
        <v>45747</v>
      </c>
      <c r="D18" s="27">
        <v>45748</v>
      </c>
      <c r="E18" s="27">
        <v>45749</v>
      </c>
      <c r="F18" s="27">
        <v>45750</v>
      </c>
      <c r="G18" s="27">
        <v>45751</v>
      </c>
      <c r="H18" s="28">
        <v>45752</v>
      </c>
      <c r="I18" s="29">
        <v>45753</v>
      </c>
    </row>
    <row r="19" spans="2:9" x14ac:dyDescent="0.25">
      <c r="B19" s="18">
        <f t="shared" si="0"/>
        <v>15</v>
      </c>
      <c r="C19" s="26">
        <v>45754</v>
      </c>
      <c r="D19" s="27">
        <v>45755</v>
      </c>
      <c r="E19" s="27">
        <v>45756</v>
      </c>
      <c r="F19" s="27">
        <v>45757</v>
      </c>
      <c r="G19" s="27">
        <v>45758</v>
      </c>
      <c r="H19" s="28">
        <v>45759</v>
      </c>
      <c r="I19" s="29">
        <v>45760</v>
      </c>
    </row>
    <row r="20" spans="2:9" x14ac:dyDescent="0.25">
      <c r="B20" s="18">
        <f t="shared" si="0"/>
        <v>16</v>
      </c>
      <c r="C20" s="26">
        <v>45761</v>
      </c>
      <c r="D20" s="27">
        <v>45762</v>
      </c>
      <c r="E20" s="27">
        <v>45763</v>
      </c>
      <c r="F20" s="27">
        <v>45764</v>
      </c>
      <c r="G20" s="27">
        <v>45765</v>
      </c>
      <c r="H20" s="28">
        <v>45766</v>
      </c>
      <c r="I20" s="29">
        <v>45767</v>
      </c>
    </row>
    <row r="21" spans="2:9" x14ac:dyDescent="0.25">
      <c r="B21" s="18">
        <f t="shared" si="0"/>
        <v>17</v>
      </c>
      <c r="C21" s="26">
        <v>45768</v>
      </c>
      <c r="D21" s="27">
        <v>45769</v>
      </c>
      <c r="E21" s="27">
        <v>45770</v>
      </c>
      <c r="F21" s="27">
        <v>45771</v>
      </c>
      <c r="G21" s="27">
        <v>45772</v>
      </c>
      <c r="H21" s="28">
        <v>45773</v>
      </c>
      <c r="I21" s="29">
        <v>45774</v>
      </c>
    </row>
    <row r="22" spans="2:9" x14ac:dyDescent="0.25">
      <c r="B22" s="18">
        <f t="shared" si="0"/>
        <v>18</v>
      </c>
      <c r="C22" s="26">
        <v>45775</v>
      </c>
      <c r="D22" s="27">
        <v>45776</v>
      </c>
      <c r="E22" s="27">
        <v>45777</v>
      </c>
      <c r="F22" s="27">
        <v>45778</v>
      </c>
      <c r="G22" s="27">
        <v>45779</v>
      </c>
      <c r="H22" s="28">
        <v>45780</v>
      </c>
      <c r="I22" s="29">
        <v>45781</v>
      </c>
    </row>
    <row r="23" spans="2:9" x14ac:dyDescent="0.25">
      <c r="B23" s="18">
        <f t="shared" si="0"/>
        <v>19</v>
      </c>
      <c r="C23" s="26">
        <v>45782</v>
      </c>
      <c r="D23" s="27">
        <v>45783</v>
      </c>
      <c r="E23" s="27">
        <v>45784</v>
      </c>
      <c r="F23" s="27">
        <v>45785</v>
      </c>
      <c r="G23" s="27">
        <v>45786</v>
      </c>
      <c r="H23" s="28">
        <v>45787</v>
      </c>
      <c r="I23" s="29">
        <v>45788</v>
      </c>
    </row>
    <row r="24" spans="2:9" x14ac:dyDescent="0.25">
      <c r="B24" s="18">
        <f t="shared" si="0"/>
        <v>20</v>
      </c>
      <c r="C24" s="26">
        <v>45789</v>
      </c>
      <c r="D24" s="27">
        <v>45790</v>
      </c>
      <c r="E24" s="27">
        <v>45791</v>
      </c>
      <c r="F24" s="27">
        <v>45792</v>
      </c>
      <c r="G24" s="27">
        <v>45793</v>
      </c>
      <c r="H24" s="28">
        <v>45794</v>
      </c>
      <c r="I24" s="29">
        <v>45795</v>
      </c>
    </row>
    <row r="25" spans="2:9" x14ac:dyDescent="0.25">
      <c r="B25" s="18">
        <f t="shared" si="0"/>
        <v>21</v>
      </c>
      <c r="C25" s="26">
        <v>45796</v>
      </c>
      <c r="D25" s="27">
        <v>45797</v>
      </c>
      <c r="E25" s="27">
        <v>45798</v>
      </c>
      <c r="F25" s="27">
        <v>45799</v>
      </c>
      <c r="G25" s="27">
        <v>45800</v>
      </c>
      <c r="H25" s="28">
        <v>45801</v>
      </c>
      <c r="I25" s="29">
        <v>45802</v>
      </c>
    </row>
    <row r="26" spans="2:9" x14ac:dyDescent="0.25">
      <c r="B26" s="18">
        <f t="shared" si="0"/>
        <v>22</v>
      </c>
      <c r="C26" s="26">
        <v>45803</v>
      </c>
      <c r="D26" s="27">
        <v>45804</v>
      </c>
      <c r="E26" s="27">
        <v>45805</v>
      </c>
      <c r="F26" s="27">
        <v>45806</v>
      </c>
      <c r="G26" s="27">
        <v>45807</v>
      </c>
      <c r="H26" s="28">
        <v>45808</v>
      </c>
      <c r="I26" s="29">
        <v>45809</v>
      </c>
    </row>
    <row r="27" spans="2:9" x14ac:dyDescent="0.25">
      <c r="B27" s="18">
        <f t="shared" si="0"/>
        <v>23</v>
      </c>
      <c r="C27" s="26">
        <v>45810</v>
      </c>
      <c r="D27" s="27">
        <v>45811</v>
      </c>
      <c r="E27" s="27">
        <v>45812</v>
      </c>
      <c r="F27" s="27">
        <v>45813</v>
      </c>
      <c r="G27" s="27">
        <v>45814</v>
      </c>
      <c r="H27" s="28">
        <v>45815</v>
      </c>
      <c r="I27" s="29">
        <v>45816</v>
      </c>
    </row>
    <row r="28" spans="2:9" x14ac:dyDescent="0.25">
      <c r="B28" s="18">
        <f t="shared" si="0"/>
        <v>24</v>
      </c>
      <c r="C28" s="26">
        <v>45817</v>
      </c>
      <c r="D28" s="27">
        <v>45818</v>
      </c>
      <c r="E28" s="27">
        <v>45819</v>
      </c>
      <c r="F28" s="27">
        <v>45820</v>
      </c>
      <c r="G28" s="27">
        <v>45821</v>
      </c>
      <c r="H28" s="28">
        <v>45822</v>
      </c>
      <c r="I28" s="29">
        <v>45823</v>
      </c>
    </row>
    <row r="29" spans="2:9" x14ac:dyDescent="0.25">
      <c r="B29" s="18">
        <f t="shared" si="0"/>
        <v>25</v>
      </c>
      <c r="C29" s="26">
        <v>45824</v>
      </c>
      <c r="D29" s="27">
        <v>45825</v>
      </c>
      <c r="E29" s="27">
        <v>45826</v>
      </c>
      <c r="F29" s="27">
        <v>45827</v>
      </c>
      <c r="G29" s="27">
        <v>45828</v>
      </c>
      <c r="H29" s="28">
        <v>45829</v>
      </c>
      <c r="I29" s="29">
        <v>45830</v>
      </c>
    </row>
    <row r="30" spans="2:9" x14ac:dyDescent="0.25">
      <c r="B30" s="18">
        <f t="shared" si="0"/>
        <v>26</v>
      </c>
      <c r="C30" s="26">
        <v>45831</v>
      </c>
      <c r="D30" s="27">
        <v>45832</v>
      </c>
      <c r="E30" s="27">
        <v>45833</v>
      </c>
      <c r="F30" s="27">
        <v>45834</v>
      </c>
      <c r="G30" s="27">
        <v>45835</v>
      </c>
      <c r="H30" s="28">
        <v>45836</v>
      </c>
      <c r="I30" s="29">
        <v>45837</v>
      </c>
    </row>
    <row r="31" spans="2:9" x14ac:dyDescent="0.25">
      <c r="B31" s="18">
        <f t="shared" si="0"/>
        <v>27</v>
      </c>
      <c r="C31" s="26">
        <v>45838</v>
      </c>
      <c r="D31" s="27">
        <v>45839</v>
      </c>
      <c r="E31" s="27">
        <v>45840</v>
      </c>
      <c r="F31" s="27">
        <v>45841</v>
      </c>
      <c r="G31" s="27">
        <v>45842</v>
      </c>
      <c r="H31" s="28">
        <v>45843</v>
      </c>
      <c r="I31" s="29">
        <v>45844</v>
      </c>
    </row>
    <row r="32" spans="2:9" x14ac:dyDescent="0.25">
      <c r="B32" s="18">
        <f t="shared" si="0"/>
        <v>28</v>
      </c>
      <c r="C32" s="26">
        <v>45845</v>
      </c>
      <c r="D32" s="27">
        <v>45846</v>
      </c>
      <c r="E32" s="27">
        <v>45847</v>
      </c>
      <c r="F32" s="27">
        <v>45848</v>
      </c>
      <c r="G32" s="27">
        <v>45849</v>
      </c>
      <c r="H32" s="28">
        <v>45850</v>
      </c>
      <c r="I32" s="29">
        <v>45851</v>
      </c>
    </row>
    <row r="33" spans="2:9" x14ac:dyDescent="0.25">
      <c r="B33" s="18">
        <f t="shared" si="0"/>
        <v>29</v>
      </c>
      <c r="C33" s="26">
        <v>45852</v>
      </c>
      <c r="D33" s="27">
        <v>45853</v>
      </c>
      <c r="E33" s="27">
        <v>45854</v>
      </c>
      <c r="F33" s="27">
        <v>45855</v>
      </c>
      <c r="G33" s="27">
        <v>45856</v>
      </c>
      <c r="H33" s="28">
        <v>45857</v>
      </c>
      <c r="I33" s="29">
        <v>45858</v>
      </c>
    </row>
    <row r="34" spans="2:9" x14ac:dyDescent="0.25">
      <c r="B34" s="18">
        <f t="shared" si="0"/>
        <v>30</v>
      </c>
      <c r="C34" s="26">
        <v>45859</v>
      </c>
      <c r="D34" s="27">
        <v>45860</v>
      </c>
      <c r="E34" s="27">
        <v>45861</v>
      </c>
      <c r="F34" s="27">
        <v>45862</v>
      </c>
      <c r="G34" s="27">
        <v>45863</v>
      </c>
      <c r="H34" s="28">
        <v>45864</v>
      </c>
      <c r="I34" s="29">
        <v>45865</v>
      </c>
    </row>
    <row r="35" spans="2:9" x14ac:dyDescent="0.25">
      <c r="B35" s="18">
        <f t="shared" si="0"/>
        <v>31</v>
      </c>
      <c r="C35" s="26">
        <v>45866</v>
      </c>
      <c r="D35" s="27">
        <v>45867</v>
      </c>
      <c r="E35" s="27">
        <v>45868</v>
      </c>
      <c r="F35" s="27">
        <v>45869</v>
      </c>
      <c r="G35" s="27">
        <v>45870</v>
      </c>
      <c r="H35" s="28">
        <v>45871</v>
      </c>
      <c r="I35" s="29">
        <v>45872</v>
      </c>
    </row>
    <row r="36" spans="2:9" x14ac:dyDescent="0.25">
      <c r="B36" s="18">
        <f t="shared" si="0"/>
        <v>32</v>
      </c>
      <c r="C36" s="26">
        <v>45873</v>
      </c>
      <c r="D36" s="27">
        <v>45874</v>
      </c>
      <c r="E36" s="27">
        <v>45875</v>
      </c>
      <c r="F36" s="27">
        <v>45876</v>
      </c>
      <c r="G36" s="27">
        <v>45877</v>
      </c>
      <c r="H36" s="28">
        <v>45878</v>
      </c>
      <c r="I36" s="29">
        <v>45879</v>
      </c>
    </row>
    <row r="37" spans="2:9" x14ac:dyDescent="0.25">
      <c r="B37" s="18">
        <f t="shared" si="0"/>
        <v>33</v>
      </c>
      <c r="C37" s="26">
        <v>45880</v>
      </c>
      <c r="D37" s="27">
        <v>45881</v>
      </c>
      <c r="E37" s="27">
        <v>45882</v>
      </c>
      <c r="F37" s="27">
        <v>45883</v>
      </c>
      <c r="G37" s="27">
        <v>45884</v>
      </c>
      <c r="H37" s="28">
        <v>45885</v>
      </c>
      <c r="I37" s="29">
        <v>45886</v>
      </c>
    </row>
    <row r="38" spans="2:9" x14ac:dyDescent="0.25">
      <c r="B38" s="18">
        <f t="shared" si="0"/>
        <v>34</v>
      </c>
      <c r="C38" s="26">
        <v>45887</v>
      </c>
      <c r="D38" s="27">
        <v>45888</v>
      </c>
      <c r="E38" s="27">
        <v>45889</v>
      </c>
      <c r="F38" s="27">
        <v>45890</v>
      </c>
      <c r="G38" s="27">
        <v>45891</v>
      </c>
      <c r="H38" s="28">
        <v>45892</v>
      </c>
      <c r="I38" s="29">
        <v>45893</v>
      </c>
    </row>
    <row r="39" spans="2:9" x14ac:dyDescent="0.25">
      <c r="B39" s="18">
        <f t="shared" si="0"/>
        <v>35</v>
      </c>
      <c r="C39" s="26">
        <v>45894</v>
      </c>
      <c r="D39" s="27">
        <v>45895</v>
      </c>
      <c r="E39" s="27">
        <v>45896</v>
      </c>
      <c r="F39" s="27">
        <v>45897</v>
      </c>
      <c r="G39" s="27">
        <v>45898</v>
      </c>
      <c r="H39" s="28">
        <v>45899</v>
      </c>
      <c r="I39" s="29">
        <v>45900</v>
      </c>
    </row>
    <row r="40" spans="2:9" x14ac:dyDescent="0.25">
      <c r="B40" s="18">
        <f t="shared" si="0"/>
        <v>36</v>
      </c>
      <c r="C40" s="26">
        <v>45901</v>
      </c>
      <c r="D40" s="27">
        <v>45902</v>
      </c>
      <c r="E40" s="27">
        <v>45903</v>
      </c>
      <c r="F40" s="27">
        <v>45904</v>
      </c>
      <c r="G40" s="27">
        <v>45905</v>
      </c>
      <c r="H40" s="28">
        <v>45906</v>
      </c>
      <c r="I40" s="29">
        <v>45907</v>
      </c>
    </row>
    <row r="41" spans="2:9" x14ac:dyDescent="0.25">
      <c r="B41" s="18">
        <f t="shared" si="0"/>
        <v>37</v>
      </c>
      <c r="C41" s="26">
        <v>45908</v>
      </c>
      <c r="D41" s="27">
        <v>45909</v>
      </c>
      <c r="E41" s="27">
        <v>45910</v>
      </c>
      <c r="F41" s="27">
        <v>45911</v>
      </c>
      <c r="G41" s="27">
        <v>45912</v>
      </c>
      <c r="H41" s="28">
        <v>45913</v>
      </c>
      <c r="I41" s="29">
        <v>45914</v>
      </c>
    </row>
    <row r="42" spans="2:9" x14ac:dyDescent="0.25">
      <c r="B42" s="18">
        <f t="shared" si="0"/>
        <v>38</v>
      </c>
      <c r="C42" s="26">
        <v>45915</v>
      </c>
      <c r="D42" s="27">
        <v>45916</v>
      </c>
      <c r="E42" s="27">
        <v>45917</v>
      </c>
      <c r="F42" s="27">
        <v>45918</v>
      </c>
      <c r="G42" s="27">
        <v>45919</v>
      </c>
      <c r="H42" s="28">
        <v>45920</v>
      </c>
      <c r="I42" s="29">
        <v>45921</v>
      </c>
    </row>
    <row r="43" spans="2:9" x14ac:dyDescent="0.25">
      <c r="B43" s="18">
        <f t="shared" si="0"/>
        <v>39</v>
      </c>
      <c r="C43" s="26">
        <v>45922</v>
      </c>
      <c r="D43" s="27">
        <v>45923</v>
      </c>
      <c r="E43" s="27">
        <v>45924</v>
      </c>
      <c r="F43" s="27">
        <v>45925</v>
      </c>
      <c r="G43" s="27">
        <v>45926</v>
      </c>
      <c r="H43" s="28">
        <v>45927</v>
      </c>
      <c r="I43" s="29">
        <v>45928</v>
      </c>
    </row>
    <row r="44" spans="2:9" x14ac:dyDescent="0.25">
      <c r="B44" s="18">
        <f t="shared" si="0"/>
        <v>40</v>
      </c>
      <c r="C44" s="26">
        <v>45929</v>
      </c>
      <c r="D44" s="27">
        <v>45930</v>
      </c>
      <c r="E44" s="27">
        <v>45931</v>
      </c>
      <c r="F44" s="27">
        <v>45932</v>
      </c>
      <c r="G44" s="27">
        <v>45933</v>
      </c>
      <c r="H44" s="28">
        <v>45934</v>
      </c>
      <c r="I44" s="29">
        <v>45935</v>
      </c>
    </row>
    <row r="45" spans="2:9" x14ac:dyDescent="0.25">
      <c r="B45" s="18">
        <f t="shared" si="0"/>
        <v>41</v>
      </c>
      <c r="C45" s="26">
        <v>45936</v>
      </c>
      <c r="D45" s="27">
        <v>45937</v>
      </c>
      <c r="E45" s="27">
        <v>45938</v>
      </c>
      <c r="F45" s="27">
        <v>45939</v>
      </c>
      <c r="G45" s="27">
        <v>45940</v>
      </c>
      <c r="H45" s="28">
        <v>45941</v>
      </c>
      <c r="I45" s="29">
        <v>45942</v>
      </c>
    </row>
    <row r="46" spans="2:9" x14ac:dyDescent="0.25">
      <c r="B46" s="18">
        <f t="shared" si="0"/>
        <v>42</v>
      </c>
      <c r="C46" s="26">
        <v>45943</v>
      </c>
      <c r="D46" s="27">
        <v>45944</v>
      </c>
      <c r="E46" s="27">
        <v>45945</v>
      </c>
      <c r="F46" s="27">
        <v>45946</v>
      </c>
      <c r="G46" s="27">
        <v>45947</v>
      </c>
      <c r="H46" s="28">
        <v>45948</v>
      </c>
      <c r="I46" s="29">
        <v>45949</v>
      </c>
    </row>
    <row r="47" spans="2:9" x14ac:dyDescent="0.25">
      <c r="B47" s="18">
        <f t="shared" si="0"/>
        <v>43</v>
      </c>
      <c r="C47" s="26">
        <v>45950</v>
      </c>
      <c r="D47" s="27">
        <v>45951</v>
      </c>
      <c r="E47" s="27">
        <v>45952</v>
      </c>
      <c r="F47" s="27">
        <v>45953</v>
      </c>
      <c r="G47" s="27">
        <v>45954</v>
      </c>
      <c r="H47" s="28">
        <v>45955</v>
      </c>
      <c r="I47" s="29">
        <v>45956</v>
      </c>
    </row>
    <row r="48" spans="2:9" x14ac:dyDescent="0.25">
      <c r="B48" s="18">
        <f t="shared" si="0"/>
        <v>44</v>
      </c>
      <c r="C48" s="26">
        <v>45957</v>
      </c>
      <c r="D48" s="27">
        <v>45958</v>
      </c>
      <c r="E48" s="27">
        <v>45959</v>
      </c>
      <c r="F48" s="27">
        <v>45960</v>
      </c>
      <c r="G48" s="27">
        <v>45961</v>
      </c>
      <c r="H48" s="28">
        <v>45962</v>
      </c>
      <c r="I48" s="29">
        <v>45963</v>
      </c>
    </row>
    <row r="49" spans="2:10" x14ac:dyDescent="0.25">
      <c r="B49" s="18">
        <f t="shared" si="0"/>
        <v>45</v>
      </c>
      <c r="C49" s="26">
        <v>45964</v>
      </c>
      <c r="D49" s="27">
        <v>45965</v>
      </c>
      <c r="E49" s="27">
        <v>45966</v>
      </c>
      <c r="F49" s="27">
        <v>45967</v>
      </c>
      <c r="G49" s="27">
        <v>45968</v>
      </c>
      <c r="H49" s="28">
        <v>45969</v>
      </c>
      <c r="I49" s="29">
        <v>45970</v>
      </c>
    </row>
    <row r="50" spans="2:10" x14ac:dyDescent="0.25">
      <c r="B50" s="18">
        <f t="shared" si="0"/>
        <v>46</v>
      </c>
      <c r="C50" s="26">
        <v>45971</v>
      </c>
      <c r="D50" s="27">
        <v>45972</v>
      </c>
      <c r="E50" s="27">
        <v>45973</v>
      </c>
      <c r="F50" s="27">
        <v>45974</v>
      </c>
      <c r="G50" s="27">
        <v>45975</v>
      </c>
      <c r="H50" s="28">
        <v>45976</v>
      </c>
      <c r="I50" s="29">
        <v>45977</v>
      </c>
    </row>
    <row r="51" spans="2:10" x14ac:dyDescent="0.25">
      <c r="B51" s="18">
        <f t="shared" si="0"/>
        <v>47</v>
      </c>
      <c r="C51" s="26">
        <v>45978</v>
      </c>
      <c r="D51" s="27">
        <v>45979</v>
      </c>
      <c r="E51" s="27">
        <v>45980</v>
      </c>
      <c r="F51" s="27">
        <v>45981</v>
      </c>
      <c r="G51" s="27">
        <v>45982</v>
      </c>
      <c r="H51" s="28">
        <v>45983</v>
      </c>
      <c r="I51" s="29">
        <v>45984</v>
      </c>
    </row>
    <row r="52" spans="2:10" x14ac:dyDescent="0.25">
      <c r="B52" s="18">
        <f t="shared" si="0"/>
        <v>48</v>
      </c>
      <c r="C52" s="26">
        <v>45985</v>
      </c>
      <c r="D52" s="27">
        <v>45986</v>
      </c>
      <c r="E52" s="27">
        <v>45987</v>
      </c>
      <c r="F52" s="27">
        <v>45988</v>
      </c>
      <c r="G52" s="27">
        <v>45989</v>
      </c>
      <c r="H52" s="28">
        <v>45990</v>
      </c>
      <c r="I52" s="29">
        <v>45991</v>
      </c>
    </row>
    <row r="53" spans="2:10" x14ac:dyDescent="0.25">
      <c r="B53" s="18">
        <f t="shared" si="0"/>
        <v>49</v>
      </c>
      <c r="C53" s="26">
        <v>45992</v>
      </c>
      <c r="D53" s="27">
        <v>45993</v>
      </c>
      <c r="E53" s="27">
        <v>45994</v>
      </c>
      <c r="F53" s="27">
        <v>45995</v>
      </c>
      <c r="G53" s="27">
        <v>45996</v>
      </c>
      <c r="H53" s="28">
        <v>45997</v>
      </c>
      <c r="I53" s="29">
        <v>45998</v>
      </c>
    </row>
    <row r="54" spans="2:10" x14ac:dyDescent="0.25">
      <c r="B54" s="18">
        <f t="shared" si="0"/>
        <v>50</v>
      </c>
      <c r="C54" s="26">
        <v>45999</v>
      </c>
      <c r="D54" s="27">
        <v>46000</v>
      </c>
      <c r="E54" s="27">
        <v>46001</v>
      </c>
      <c r="F54" s="27">
        <v>46002</v>
      </c>
      <c r="G54" s="27">
        <v>46003</v>
      </c>
      <c r="H54" s="28">
        <v>46004</v>
      </c>
      <c r="I54" s="29">
        <v>46005</v>
      </c>
    </row>
    <row r="55" spans="2:10" x14ac:dyDescent="0.25">
      <c r="B55" s="18">
        <f t="shared" si="0"/>
        <v>51</v>
      </c>
      <c r="C55" s="26">
        <v>46006</v>
      </c>
      <c r="D55" s="27">
        <v>46007</v>
      </c>
      <c r="E55" s="27">
        <v>46008</v>
      </c>
      <c r="F55" s="27">
        <v>46009</v>
      </c>
      <c r="G55" s="27">
        <v>46010</v>
      </c>
      <c r="H55" s="28">
        <v>46011</v>
      </c>
      <c r="I55" s="29">
        <v>46012</v>
      </c>
    </row>
    <row r="56" spans="2:10" x14ac:dyDescent="0.25">
      <c r="B56" s="18">
        <f t="shared" si="0"/>
        <v>52</v>
      </c>
      <c r="C56" s="26">
        <v>46013</v>
      </c>
      <c r="D56" s="27">
        <v>46014</v>
      </c>
      <c r="E56" s="27">
        <v>46015</v>
      </c>
      <c r="F56" s="27">
        <v>46016</v>
      </c>
      <c r="G56" s="27">
        <v>46017</v>
      </c>
      <c r="H56" s="28">
        <v>46018</v>
      </c>
      <c r="I56" s="29">
        <v>46019</v>
      </c>
    </row>
    <row r="57" spans="2:10" x14ac:dyDescent="0.25">
      <c r="B57" s="19">
        <f t="shared" si="0"/>
        <v>1</v>
      </c>
      <c r="C57" s="30">
        <v>46020</v>
      </c>
      <c r="D57" s="31">
        <v>46021</v>
      </c>
      <c r="E57" s="31">
        <v>46022</v>
      </c>
      <c r="F57" s="31">
        <v>46023</v>
      </c>
      <c r="G57" s="31">
        <v>46024</v>
      </c>
      <c r="H57" s="32">
        <v>46025</v>
      </c>
      <c r="I57" s="33">
        <v>46026</v>
      </c>
    </row>
    <row r="58" spans="2:10" x14ac:dyDescent="0.25">
      <c r="C58"/>
      <c r="D58"/>
      <c r="E58"/>
      <c r="F58"/>
      <c r="G58"/>
      <c r="H58"/>
      <c r="I58"/>
    </row>
    <row r="59" spans="2:10" x14ac:dyDescent="0.25">
      <c r="J59"/>
    </row>
    <row r="60" spans="2:10" x14ac:dyDescent="0.25">
      <c r="J60" s="12"/>
    </row>
  </sheetData>
  <sheetProtection algorithmName="SHA-512" hashValue="hQebkhYXfETFeTf9+2xXTG+V4F5GhdhmLxayTbvVZTvFQhyw3hkLMpEKtLnBGu23V2td8QBRVtVIVAfdhmtcGw==" saltValue="xluMBolmsVX3LoZx+FFusg==" spinCount="100000" sheet="1" objects="1" scenarios="1"/>
  <phoneticPr fontId="2" type="noConversion"/>
  <conditionalFormatting sqref="C5:I57">
    <cfRule type="expression" dxfId="6" priority="3" stopIfTrue="1">
      <formula>YEAR(C5)&lt;&gt;$F$2</formula>
    </cfRule>
    <cfRule type="expression" dxfId="5" priority="4">
      <formula>MOD(MONTH(C5),2)</formula>
    </cfRule>
  </conditionalFormatting>
  <dataValidations count="1">
    <dataValidation type="whole" operator="greaterThan" allowBlank="1" showInputMessage="1" showErrorMessage="1" sqref="F2" xr:uid="{850978B1-E421-4EAD-B6C4-CC6494C940F4}">
      <formula1>1900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6</xdr:col>
                    <xdr:colOff>47625</xdr:colOff>
                    <xdr:row>1</xdr:row>
                    <xdr:rowOff>0</xdr:rowOff>
                  </from>
                  <to>
                    <xdr:col>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FCE444-EBDE-4B5E-96EF-1859A714E19C}">
            <xm:f>COUNTIF(Feestdagen!$C$15:$C$25, C5)&gt;0</xm:f>
            <x14:dxf>
              <font>
                <b/>
                <i val="0"/>
                <u/>
                <color rgb="FFFF9900"/>
              </font>
            </x14:dxf>
          </x14:cfRule>
          <x14:cfRule type="expression" priority="2" id="{ADBABC7D-EBEB-4CB4-A902-25B3186282CD}">
            <xm:f>COUNTIF(Feestdagen!$C$3:$C$14, C5)&gt;0</xm:f>
            <x14:dxf>
              <font>
                <b/>
                <i val="0"/>
                <color rgb="FFC00000"/>
              </font>
            </x14:dxf>
          </x14:cfRule>
          <xm:sqref>C5:I57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2A731-F8FE-4633-B255-8F68D490C523}">
  <sheetPr codeName="Blad2"/>
  <dimension ref="A1:AC57"/>
  <sheetViews>
    <sheetView showGridLines="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D34" sqref="D34"/>
    </sheetView>
  </sheetViews>
  <sheetFormatPr defaultColWidth="0" defaultRowHeight="15" zeroHeight="1" x14ac:dyDescent="0.25"/>
  <cols>
    <col min="1" max="1" width="9.140625" style="1" customWidth="1"/>
    <col min="2" max="13" width="12.5703125" style="1" customWidth="1"/>
    <col min="14" max="14" width="9.140625" style="1" customWidth="1"/>
    <col min="15" max="29" width="0" style="1" hidden="1" customWidth="1"/>
    <col min="30" max="16384" width="9.140625" style="1" hidden="1"/>
  </cols>
  <sheetData>
    <row r="1" spans="2:29" ht="15.75" thickBot="1" x14ac:dyDescent="0.3"/>
    <row r="2" spans="2:29" ht="23.25" thickBot="1" x14ac:dyDescent="0.5">
      <c r="B2" s="11">
        <v>2025</v>
      </c>
      <c r="AC2" s="1" t="s">
        <v>19</v>
      </c>
    </row>
    <row r="3" spans="2:29" ht="15.75" thickBot="1" x14ac:dyDescent="0.3"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AC3" s="1">
        <v>2020</v>
      </c>
    </row>
    <row r="4" spans="2:29" ht="16.5" thickBot="1" x14ac:dyDescent="0.3">
      <c r="B4" s="67" t="s">
        <v>7</v>
      </c>
      <c r="C4" s="67" t="s">
        <v>8</v>
      </c>
      <c r="D4" s="67" t="s">
        <v>9</v>
      </c>
      <c r="E4" s="67" t="s">
        <v>10</v>
      </c>
      <c r="F4" s="67" t="s">
        <v>11</v>
      </c>
      <c r="G4" s="67" t="s">
        <v>12</v>
      </c>
      <c r="H4" s="67" t="s">
        <v>13</v>
      </c>
      <c r="I4" s="67" t="s">
        <v>14</v>
      </c>
      <c r="J4" s="67" t="s">
        <v>15</v>
      </c>
      <c r="K4" s="67" t="s">
        <v>16</v>
      </c>
      <c r="L4" s="67" t="s">
        <v>17</v>
      </c>
      <c r="M4" s="67" t="s">
        <v>18</v>
      </c>
      <c r="AC4" s="1">
        <v>2021</v>
      </c>
    </row>
    <row r="5" spans="2:29" x14ac:dyDescent="0.25">
      <c r="B5" s="69">
        <f t="shared" ref="B5:M5" si="0">DATE($B$2,B3,1)</f>
        <v>45658</v>
      </c>
      <c r="C5" s="4">
        <f t="shared" si="0"/>
        <v>45689</v>
      </c>
      <c r="D5" s="4">
        <f t="shared" si="0"/>
        <v>45717</v>
      </c>
      <c r="E5" s="4">
        <f t="shared" si="0"/>
        <v>45748</v>
      </c>
      <c r="F5" s="4">
        <f t="shared" si="0"/>
        <v>45778</v>
      </c>
      <c r="G5" s="4">
        <f t="shared" si="0"/>
        <v>45809</v>
      </c>
      <c r="H5" s="4">
        <f t="shared" si="0"/>
        <v>45839</v>
      </c>
      <c r="I5" s="4">
        <f t="shared" si="0"/>
        <v>45870</v>
      </c>
      <c r="J5" s="4">
        <f t="shared" si="0"/>
        <v>45901</v>
      </c>
      <c r="K5" s="4">
        <f t="shared" si="0"/>
        <v>45931</v>
      </c>
      <c r="L5" s="4">
        <f t="shared" si="0"/>
        <v>45962</v>
      </c>
      <c r="M5" s="5">
        <f t="shared" si="0"/>
        <v>45992</v>
      </c>
      <c r="AC5" s="1">
        <v>2022</v>
      </c>
    </row>
    <row r="6" spans="2:29" x14ac:dyDescent="0.25">
      <c r="B6" s="70">
        <f>B5+1</f>
        <v>45659</v>
      </c>
      <c r="C6" s="6">
        <f t="shared" ref="C6:M6" si="1">C5+1</f>
        <v>45690</v>
      </c>
      <c r="D6" s="6">
        <f t="shared" si="1"/>
        <v>45718</v>
      </c>
      <c r="E6" s="6">
        <f t="shared" si="1"/>
        <v>45749</v>
      </c>
      <c r="F6" s="6">
        <f t="shared" si="1"/>
        <v>45779</v>
      </c>
      <c r="G6" s="6">
        <f t="shared" si="1"/>
        <v>45810</v>
      </c>
      <c r="H6" s="6">
        <f t="shared" si="1"/>
        <v>45840</v>
      </c>
      <c r="I6" s="6">
        <f t="shared" si="1"/>
        <v>45871</v>
      </c>
      <c r="J6" s="6">
        <f t="shared" si="1"/>
        <v>45902</v>
      </c>
      <c r="K6" s="6">
        <f t="shared" si="1"/>
        <v>45932</v>
      </c>
      <c r="L6" s="6">
        <f t="shared" si="1"/>
        <v>45963</v>
      </c>
      <c r="M6" s="7">
        <f t="shared" si="1"/>
        <v>45993</v>
      </c>
      <c r="AC6" s="1">
        <v>2023</v>
      </c>
    </row>
    <row r="7" spans="2:29" x14ac:dyDescent="0.25">
      <c r="B7" s="70">
        <f t="shared" ref="B7:B35" si="2">B6+1</f>
        <v>45660</v>
      </c>
      <c r="C7" s="6">
        <f t="shared" ref="C7:C32" si="3">C6+1</f>
        <v>45691</v>
      </c>
      <c r="D7" s="6">
        <f t="shared" ref="D7:D35" si="4">D6+1</f>
        <v>45719</v>
      </c>
      <c r="E7" s="6">
        <f t="shared" ref="E7:E31" si="5">E6+1</f>
        <v>45750</v>
      </c>
      <c r="F7" s="6">
        <f t="shared" ref="F7:F31" si="6">F6+1</f>
        <v>45780</v>
      </c>
      <c r="G7" s="6">
        <f t="shared" ref="G7:G31" si="7">G6+1</f>
        <v>45811</v>
      </c>
      <c r="H7" s="6">
        <f t="shared" ref="H7:H31" si="8">H6+1</f>
        <v>45841</v>
      </c>
      <c r="I7" s="6">
        <f t="shared" ref="I7:I31" si="9">I6+1</f>
        <v>45872</v>
      </c>
      <c r="J7" s="6">
        <f t="shared" ref="J7:J31" si="10">J6+1</f>
        <v>45903</v>
      </c>
      <c r="K7" s="6">
        <f t="shared" ref="K7:K31" si="11">K6+1</f>
        <v>45933</v>
      </c>
      <c r="L7" s="6">
        <f t="shared" ref="L7:L31" si="12">L6+1</f>
        <v>45964</v>
      </c>
      <c r="M7" s="7">
        <f t="shared" ref="M7:M31" si="13">M6+1</f>
        <v>45994</v>
      </c>
      <c r="AC7" s="1">
        <v>2024</v>
      </c>
    </row>
    <row r="8" spans="2:29" x14ac:dyDescent="0.25">
      <c r="B8" s="70">
        <f t="shared" si="2"/>
        <v>45661</v>
      </c>
      <c r="C8" s="6">
        <f t="shared" si="3"/>
        <v>45692</v>
      </c>
      <c r="D8" s="6">
        <f t="shared" si="4"/>
        <v>45720</v>
      </c>
      <c r="E8" s="6">
        <f t="shared" si="5"/>
        <v>45751</v>
      </c>
      <c r="F8" s="6">
        <f t="shared" si="6"/>
        <v>45781</v>
      </c>
      <c r="G8" s="6">
        <f t="shared" si="7"/>
        <v>45812</v>
      </c>
      <c r="H8" s="6">
        <f t="shared" si="8"/>
        <v>45842</v>
      </c>
      <c r="I8" s="6">
        <f t="shared" si="9"/>
        <v>45873</v>
      </c>
      <c r="J8" s="6">
        <f t="shared" si="10"/>
        <v>45904</v>
      </c>
      <c r="K8" s="6">
        <f t="shared" si="11"/>
        <v>45934</v>
      </c>
      <c r="L8" s="6">
        <f t="shared" si="12"/>
        <v>45965</v>
      </c>
      <c r="M8" s="7">
        <f t="shared" si="13"/>
        <v>45995</v>
      </c>
      <c r="AC8" s="1">
        <v>2025</v>
      </c>
    </row>
    <row r="9" spans="2:29" x14ac:dyDescent="0.25">
      <c r="B9" s="70">
        <f t="shared" si="2"/>
        <v>45662</v>
      </c>
      <c r="C9" s="6">
        <f t="shared" si="3"/>
        <v>45693</v>
      </c>
      <c r="D9" s="6">
        <f t="shared" si="4"/>
        <v>45721</v>
      </c>
      <c r="E9" s="6">
        <f t="shared" si="5"/>
        <v>45752</v>
      </c>
      <c r="F9" s="6">
        <f t="shared" si="6"/>
        <v>45782</v>
      </c>
      <c r="G9" s="6">
        <f t="shared" si="7"/>
        <v>45813</v>
      </c>
      <c r="H9" s="6">
        <f t="shared" si="8"/>
        <v>45843</v>
      </c>
      <c r="I9" s="6">
        <f t="shared" si="9"/>
        <v>45874</v>
      </c>
      <c r="J9" s="6">
        <f t="shared" si="10"/>
        <v>45905</v>
      </c>
      <c r="K9" s="6">
        <f t="shared" si="11"/>
        <v>45935</v>
      </c>
      <c r="L9" s="6">
        <f t="shared" si="12"/>
        <v>45966</v>
      </c>
      <c r="M9" s="7">
        <f t="shared" si="13"/>
        <v>45996</v>
      </c>
      <c r="AC9" s="1">
        <v>2026</v>
      </c>
    </row>
    <row r="10" spans="2:29" x14ac:dyDescent="0.25">
      <c r="B10" s="70">
        <f t="shared" si="2"/>
        <v>45663</v>
      </c>
      <c r="C10" s="6">
        <f t="shared" si="3"/>
        <v>45694</v>
      </c>
      <c r="D10" s="6">
        <f t="shared" si="4"/>
        <v>45722</v>
      </c>
      <c r="E10" s="6">
        <f t="shared" si="5"/>
        <v>45753</v>
      </c>
      <c r="F10" s="6">
        <f t="shared" si="6"/>
        <v>45783</v>
      </c>
      <c r="G10" s="6">
        <f t="shared" si="7"/>
        <v>45814</v>
      </c>
      <c r="H10" s="6">
        <f t="shared" si="8"/>
        <v>45844</v>
      </c>
      <c r="I10" s="6">
        <f t="shared" si="9"/>
        <v>45875</v>
      </c>
      <c r="J10" s="6">
        <f t="shared" si="10"/>
        <v>45906</v>
      </c>
      <c r="K10" s="6">
        <f t="shared" si="11"/>
        <v>45936</v>
      </c>
      <c r="L10" s="6">
        <f t="shared" si="12"/>
        <v>45967</v>
      </c>
      <c r="M10" s="7">
        <f t="shared" si="13"/>
        <v>45997</v>
      </c>
      <c r="AC10" s="1">
        <v>2027</v>
      </c>
    </row>
    <row r="11" spans="2:29" x14ac:dyDescent="0.25">
      <c r="B11" s="70">
        <f t="shared" si="2"/>
        <v>45664</v>
      </c>
      <c r="C11" s="6">
        <f t="shared" si="3"/>
        <v>45695</v>
      </c>
      <c r="D11" s="6">
        <f t="shared" si="4"/>
        <v>45723</v>
      </c>
      <c r="E11" s="6">
        <f t="shared" si="5"/>
        <v>45754</v>
      </c>
      <c r="F11" s="6">
        <f t="shared" si="6"/>
        <v>45784</v>
      </c>
      <c r="G11" s="6">
        <f t="shared" si="7"/>
        <v>45815</v>
      </c>
      <c r="H11" s="6">
        <f t="shared" si="8"/>
        <v>45845</v>
      </c>
      <c r="I11" s="6">
        <f t="shared" si="9"/>
        <v>45876</v>
      </c>
      <c r="J11" s="6">
        <f t="shared" si="10"/>
        <v>45907</v>
      </c>
      <c r="K11" s="6">
        <f t="shared" si="11"/>
        <v>45937</v>
      </c>
      <c r="L11" s="6">
        <f t="shared" si="12"/>
        <v>45968</v>
      </c>
      <c r="M11" s="7">
        <f t="shared" si="13"/>
        <v>45998</v>
      </c>
      <c r="AC11" s="1">
        <v>2028</v>
      </c>
    </row>
    <row r="12" spans="2:29" x14ac:dyDescent="0.25">
      <c r="B12" s="70">
        <f t="shared" si="2"/>
        <v>45665</v>
      </c>
      <c r="C12" s="6">
        <f t="shared" si="3"/>
        <v>45696</v>
      </c>
      <c r="D12" s="6">
        <f t="shared" si="4"/>
        <v>45724</v>
      </c>
      <c r="E12" s="6">
        <f t="shared" si="5"/>
        <v>45755</v>
      </c>
      <c r="F12" s="6">
        <f t="shared" si="6"/>
        <v>45785</v>
      </c>
      <c r="G12" s="6">
        <f t="shared" si="7"/>
        <v>45816</v>
      </c>
      <c r="H12" s="6">
        <f t="shared" si="8"/>
        <v>45846</v>
      </c>
      <c r="I12" s="6">
        <f t="shared" si="9"/>
        <v>45877</v>
      </c>
      <c r="J12" s="6">
        <f t="shared" si="10"/>
        <v>45908</v>
      </c>
      <c r="K12" s="6">
        <f t="shared" si="11"/>
        <v>45938</v>
      </c>
      <c r="L12" s="6">
        <f t="shared" si="12"/>
        <v>45969</v>
      </c>
      <c r="M12" s="7">
        <f t="shared" si="13"/>
        <v>45999</v>
      </c>
      <c r="AC12" s="1">
        <v>2029</v>
      </c>
    </row>
    <row r="13" spans="2:29" x14ac:dyDescent="0.25">
      <c r="B13" s="70">
        <f t="shared" si="2"/>
        <v>45666</v>
      </c>
      <c r="C13" s="6">
        <f t="shared" si="3"/>
        <v>45697</v>
      </c>
      <c r="D13" s="6">
        <f t="shared" si="4"/>
        <v>45725</v>
      </c>
      <c r="E13" s="6">
        <f t="shared" si="5"/>
        <v>45756</v>
      </c>
      <c r="F13" s="6">
        <f t="shared" si="6"/>
        <v>45786</v>
      </c>
      <c r="G13" s="6">
        <f t="shared" si="7"/>
        <v>45817</v>
      </c>
      <c r="H13" s="6">
        <f t="shared" si="8"/>
        <v>45847</v>
      </c>
      <c r="I13" s="6">
        <f t="shared" si="9"/>
        <v>45878</v>
      </c>
      <c r="J13" s="6">
        <f t="shared" si="10"/>
        <v>45909</v>
      </c>
      <c r="K13" s="6">
        <f t="shared" si="11"/>
        <v>45939</v>
      </c>
      <c r="L13" s="6">
        <f t="shared" si="12"/>
        <v>45970</v>
      </c>
      <c r="M13" s="7">
        <f t="shared" si="13"/>
        <v>46000</v>
      </c>
      <c r="AC13" s="1">
        <v>2030</v>
      </c>
    </row>
    <row r="14" spans="2:29" x14ac:dyDescent="0.25">
      <c r="B14" s="70">
        <f t="shared" si="2"/>
        <v>45667</v>
      </c>
      <c r="C14" s="6">
        <f t="shared" si="3"/>
        <v>45698</v>
      </c>
      <c r="D14" s="6">
        <f t="shared" si="4"/>
        <v>45726</v>
      </c>
      <c r="E14" s="6">
        <f t="shared" si="5"/>
        <v>45757</v>
      </c>
      <c r="F14" s="6">
        <f t="shared" si="6"/>
        <v>45787</v>
      </c>
      <c r="G14" s="6">
        <f t="shared" si="7"/>
        <v>45818</v>
      </c>
      <c r="H14" s="6">
        <f t="shared" si="8"/>
        <v>45848</v>
      </c>
      <c r="I14" s="6">
        <f t="shared" si="9"/>
        <v>45879</v>
      </c>
      <c r="J14" s="6">
        <f t="shared" si="10"/>
        <v>45910</v>
      </c>
      <c r="K14" s="6">
        <f t="shared" si="11"/>
        <v>45940</v>
      </c>
      <c r="L14" s="6">
        <f t="shared" si="12"/>
        <v>45971</v>
      </c>
      <c r="M14" s="7">
        <f t="shared" si="13"/>
        <v>46001</v>
      </c>
    </row>
    <row r="15" spans="2:29" x14ac:dyDescent="0.25">
      <c r="B15" s="70">
        <f t="shared" si="2"/>
        <v>45668</v>
      </c>
      <c r="C15" s="6">
        <f t="shared" si="3"/>
        <v>45699</v>
      </c>
      <c r="D15" s="6">
        <f t="shared" si="4"/>
        <v>45727</v>
      </c>
      <c r="E15" s="6">
        <f t="shared" si="5"/>
        <v>45758</v>
      </c>
      <c r="F15" s="6">
        <f t="shared" si="6"/>
        <v>45788</v>
      </c>
      <c r="G15" s="6">
        <f t="shared" si="7"/>
        <v>45819</v>
      </c>
      <c r="H15" s="6">
        <f t="shared" si="8"/>
        <v>45849</v>
      </c>
      <c r="I15" s="6">
        <f t="shared" si="9"/>
        <v>45880</v>
      </c>
      <c r="J15" s="6">
        <f t="shared" si="10"/>
        <v>45911</v>
      </c>
      <c r="K15" s="6">
        <f t="shared" si="11"/>
        <v>45941</v>
      </c>
      <c r="L15" s="6">
        <f t="shared" si="12"/>
        <v>45972</v>
      </c>
      <c r="M15" s="7">
        <f t="shared" si="13"/>
        <v>46002</v>
      </c>
    </row>
    <row r="16" spans="2:29" x14ac:dyDescent="0.25">
      <c r="B16" s="70">
        <f t="shared" si="2"/>
        <v>45669</v>
      </c>
      <c r="C16" s="6">
        <f t="shared" si="3"/>
        <v>45700</v>
      </c>
      <c r="D16" s="6">
        <f t="shared" si="4"/>
        <v>45728</v>
      </c>
      <c r="E16" s="6">
        <f t="shared" si="5"/>
        <v>45759</v>
      </c>
      <c r="F16" s="6">
        <f t="shared" si="6"/>
        <v>45789</v>
      </c>
      <c r="G16" s="6">
        <f t="shared" si="7"/>
        <v>45820</v>
      </c>
      <c r="H16" s="6">
        <f t="shared" si="8"/>
        <v>45850</v>
      </c>
      <c r="I16" s="6">
        <f t="shared" si="9"/>
        <v>45881</v>
      </c>
      <c r="J16" s="6">
        <f t="shared" si="10"/>
        <v>45912</v>
      </c>
      <c r="K16" s="6">
        <f t="shared" si="11"/>
        <v>45942</v>
      </c>
      <c r="L16" s="6">
        <f t="shared" si="12"/>
        <v>45973</v>
      </c>
      <c r="M16" s="7">
        <f t="shared" si="13"/>
        <v>46003</v>
      </c>
    </row>
    <row r="17" spans="2:13" x14ac:dyDescent="0.25">
      <c r="B17" s="70">
        <f t="shared" si="2"/>
        <v>45670</v>
      </c>
      <c r="C17" s="6">
        <f t="shared" si="3"/>
        <v>45701</v>
      </c>
      <c r="D17" s="6">
        <f t="shared" si="4"/>
        <v>45729</v>
      </c>
      <c r="E17" s="6">
        <f t="shared" si="5"/>
        <v>45760</v>
      </c>
      <c r="F17" s="6">
        <f t="shared" si="6"/>
        <v>45790</v>
      </c>
      <c r="G17" s="6">
        <f t="shared" si="7"/>
        <v>45821</v>
      </c>
      <c r="H17" s="6">
        <f t="shared" si="8"/>
        <v>45851</v>
      </c>
      <c r="I17" s="6">
        <f t="shared" si="9"/>
        <v>45882</v>
      </c>
      <c r="J17" s="6">
        <f t="shared" si="10"/>
        <v>45913</v>
      </c>
      <c r="K17" s="6">
        <f t="shared" si="11"/>
        <v>45943</v>
      </c>
      <c r="L17" s="6">
        <f t="shared" si="12"/>
        <v>45974</v>
      </c>
      <c r="M17" s="7">
        <f t="shared" si="13"/>
        <v>46004</v>
      </c>
    </row>
    <row r="18" spans="2:13" x14ac:dyDescent="0.25">
      <c r="B18" s="70">
        <f t="shared" si="2"/>
        <v>45671</v>
      </c>
      <c r="C18" s="6">
        <f t="shared" si="3"/>
        <v>45702</v>
      </c>
      <c r="D18" s="6">
        <f t="shared" si="4"/>
        <v>45730</v>
      </c>
      <c r="E18" s="6">
        <f t="shared" si="5"/>
        <v>45761</v>
      </c>
      <c r="F18" s="6">
        <f t="shared" si="6"/>
        <v>45791</v>
      </c>
      <c r="G18" s="6">
        <f t="shared" si="7"/>
        <v>45822</v>
      </c>
      <c r="H18" s="6">
        <f t="shared" si="8"/>
        <v>45852</v>
      </c>
      <c r="I18" s="6">
        <f t="shared" si="9"/>
        <v>45883</v>
      </c>
      <c r="J18" s="6">
        <f t="shared" si="10"/>
        <v>45914</v>
      </c>
      <c r="K18" s="6">
        <f t="shared" si="11"/>
        <v>45944</v>
      </c>
      <c r="L18" s="6">
        <f t="shared" si="12"/>
        <v>45975</v>
      </c>
      <c r="M18" s="7">
        <f t="shared" si="13"/>
        <v>46005</v>
      </c>
    </row>
    <row r="19" spans="2:13" x14ac:dyDescent="0.25">
      <c r="B19" s="70">
        <f t="shared" si="2"/>
        <v>45672</v>
      </c>
      <c r="C19" s="6">
        <f t="shared" si="3"/>
        <v>45703</v>
      </c>
      <c r="D19" s="6">
        <f t="shared" si="4"/>
        <v>45731</v>
      </c>
      <c r="E19" s="6">
        <f t="shared" si="5"/>
        <v>45762</v>
      </c>
      <c r="F19" s="6">
        <f t="shared" si="6"/>
        <v>45792</v>
      </c>
      <c r="G19" s="6">
        <f t="shared" si="7"/>
        <v>45823</v>
      </c>
      <c r="H19" s="6">
        <f t="shared" si="8"/>
        <v>45853</v>
      </c>
      <c r="I19" s="6">
        <f t="shared" si="9"/>
        <v>45884</v>
      </c>
      <c r="J19" s="6">
        <f t="shared" si="10"/>
        <v>45915</v>
      </c>
      <c r="K19" s="6">
        <f t="shared" si="11"/>
        <v>45945</v>
      </c>
      <c r="L19" s="6">
        <f t="shared" si="12"/>
        <v>45976</v>
      </c>
      <c r="M19" s="7">
        <f t="shared" si="13"/>
        <v>46006</v>
      </c>
    </row>
    <row r="20" spans="2:13" x14ac:dyDescent="0.25">
      <c r="B20" s="70">
        <f t="shared" si="2"/>
        <v>45673</v>
      </c>
      <c r="C20" s="6">
        <f t="shared" si="3"/>
        <v>45704</v>
      </c>
      <c r="D20" s="6">
        <f t="shared" si="4"/>
        <v>45732</v>
      </c>
      <c r="E20" s="6">
        <f t="shared" si="5"/>
        <v>45763</v>
      </c>
      <c r="F20" s="6">
        <f t="shared" si="6"/>
        <v>45793</v>
      </c>
      <c r="G20" s="6">
        <f t="shared" si="7"/>
        <v>45824</v>
      </c>
      <c r="H20" s="6">
        <f t="shared" si="8"/>
        <v>45854</v>
      </c>
      <c r="I20" s="6">
        <f t="shared" si="9"/>
        <v>45885</v>
      </c>
      <c r="J20" s="6">
        <f t="shared" si="10"/>
        <v>45916</v>
      </c>
      <c r="K20" s="6">
        <f t="shared" si="11"/>
        <v>45946</v>
      </c>
      <c r="L20" s="6">
        <f t="shared" si="12"/>
        <v>45977</v>
      </c>
      <c r="M20" s="7">
        <f t="shared" si="13"/>
        <v>46007</v>
      </c>
    </row>
    <row r="21" spans="2:13" x14ac:dyDescent="0.25">
      <c r="B21" s="70">
        <f t="shared" si="2"/>
        <v>45674</v>
      </c>
      <c r="C21" s="6">
        <f t="shared" si="3"/>
        <v>45705</v>
      </c>
      <c r="D21" s="6">
        <f t="shared" si="4"/>
        <v>45733</v>
      </c>
      <c r="E21" s="6">
        <f t="shared" si="5"/>
        <v>45764</v>
      </c>
      <c r="F21" s="6">
        <f t="shared" si="6"/>
        <v>45794</v>
      </c>
      <c r="G21" s="6">
        <f t="shared" si="7"/>
        <v>45825</v>
      </c>
      <c r="H21" s="6">
        <f t="shared" si="8"/>
        <v>45855</v>
      </c>
      <c r="I21" s="6">
        <f t="shared" si="9"/>
        <v>45886</v>
      </c>
      <c r="J21" s="6">
        <f t="shared" si="10"/>
        <v>45917</v>
      </c>
      <c r="K21" s="6">
        <f t="shared" si="11"/>
        <v>45947</v>
      </c>
      <c r="L21" s="6">
        <f t="shared" si="12"/>
        <v>45978</v>
      </c>
      <c r="M21" s="7">
        <f t="shared" si="13"/>
        <v>46008</v>
      </c>
    </row>
    <row r="22" spans="2:13" x14ac:dyDescent="0.25">
      <c r="B22" s="70">
        <f t="shared" si="2"/>
        <v>45675</v>
      </c>
      <c r="C22" s="6">
        <f t="shared" si="3"/>
        <v>45706</v>
      </c>
      <c r="D22" s="6">
        <f t="shared" si="4"/>
        <v>45734</v>
      </c>
      <c r="E22" s="6">
        <f t="shared" si="5"/>
        <v>45765</v>
      </c>
      <c r="F22" s="6">
        <f t="shared" si="6"/>
        <v>45795</v>
      </c>
      <c r="G22" s="6">
        <f t="shared" si="7"/>
        <v>45826</v>
      </c>
      <c r="H22" s="6">
        <f t="shared" si="8"/>
        <v>45856</v>
      </c>
      <c r="I22" s="6">
        <f t="shared" si="9"/>
        <v>45887</v>
      </c>
      <c r="J22" s="6">
        <f t="shared" si="10"/>
        <v>45918</v>
      </c>
      <c r="K22" s="6">
        <f t="shared" si="11"/>
        <v>45948</v>
      </c>
      <c r="L22" s="6">
        <f t="shared" si="12"/>
        <v>45979</v>
      </c>
      <c r="M22" s="7">
        <f t="shared" si="13"/>
        <v>46009</v>
      </c>
    </row>
    <row r="23" spans="2:13" x14ac:dyDescent="0.25">
      <c r="B23" s="70">
        <f t="shared" si="2"/>
        <v>45676</v>
      </c>
      <c r="C23" s="6">
        <f t="shared" si="3"/>
        <v>45707</v>
      </c>
      <c r="D23" s="6">
        <f t="shared" si="4"/>
        <v>45735</v>
      </c>
      <c r="E23" s="6">
        <f t="shared" si="5"/>
        <v>45766</v>
      </c>
      <c r="F23" s="6">
        <f t="shared" si="6"/>
        <v>45796</v>
      </c>
      <c r="G23" s="6">
        <f t="shared" si="7"/>
        <v>45827</v>
      </c>
      <c r="H23" s="6">
        <f t="shared" si="8"/>
        <v>45857</v>
      </c>
      <c r="I23" s="6">
        <f t="shared" si="9"/>
        <v>45888</v>
      </c>
      <c r="J23" s="6">
        <f t="shared" si="10"/>
        <v>45919</v>
      </c>
      <c r="K23" s="6">
        <f t="shared" si="11"/>
        <v>45949</v>
      </c>
      <c r="L23" s="6">
        <f t="shared" si="12"/>
        <v>45980</v>
      </c>
      <c r="M23" s="7">
        <f t="shared" si="13"/>
        <v>46010</v>
      </c>
    </row>
    <row r="24" spans="2:13" x14ac:dyDescent="0.25">
      <c r="B24" s="70">
        <f t="shared" si="2"/>
        <v>45677</v>
      </c>
      <c r="C24" s="6">
        <f t="shared" si="3"/>
        <v>45708</v>
      </c>
      <c r="D24" s="6">
        <f t="shared" si="4"/>
        <v>45736</v>
      </c>
      <c r="E24" s="6">
        <f t="shared" si="5"/>
        <v>45767</v>
      </c>
      <c r="F24" s="6">
        <f t="shared" si="6"/>
        <v>45797</v>
      </c>
      <c r="G24" s="6">
        <f t="shared" si="7"/>
        <v>45828</v>
      </c>
      <c r="H24" s="6">
        <f t="shared" si="8"/>
        <v>45858</v>
      </c>
      <c r="I24" s="6">
        <f t="shared" si="9"/>
        <v>45889</v>
      </c>
      <c r="J24" s="6">
        <f t="shared" si="10"/>
        <v>45920</v>
      </c>
      <c r="K24" s="6">
        <f t="shared" si="11"/>
        <v>45950</v>
      </c>
      <c r="L24" s="6">
        <f t="shared" si="12"/>
        <v>45981</v>
      </c>
      <c r="M24" s="7">
        <f t="shared" si="13"/>
        <v>46011</v>
      </c>
    </row>
    <row r="25" spans="2:13" x14ac:dyDescent="0.25">
      <c r="B25" s="70">
        <f t="shared" si="2"/>
        <v>45678</v>
      </c>
      <c r="C25" s="6">
        <f t="shared" si="3"/>
        <v>45709</v>
      </c>
      <c r="D25" s="6">
        <f t="shared" si="4"/>
        <v>45737</v>
      </c>
      <c r="E25" s="6">
        <f t="shared" si="5"/>
        <v>45768</v>
      </c>
      <c r="F25" s="6">
        <f t="shared" si="6"/>
        <v>45798</v>
      </c>
      <c r="G25" s="6">
        <f t="shared" si="7"/>
        <v>45829</v>
      </c>
      <c r="H25" s="6">
        <f t="shared" si="8"/>
        <v>45859</v>
      </c>
      <c r="I25" s="6">
        <f t="shared" si="9"/>
        <v>45890</v>
      </c>
      <c r="J25" s="6">
        <f t="shared" si="10"/>
        <v>45921</v>
      </c>
      <c r="K25" s="6">
        <f t="shared" si="11"/>
        <v>45951</v>
      </c>
      <c r="L25" s="6">
        <f t="shared" si="12"/>
        <v>45982</v>
      </c>
      <c r="M25" s="7">
        <f t="shared" si="13"/>
        <v>46012</v>
      </c>
    </row>
    <row r="26" spans="2:13" x14ac:dyDescent="0.25">
      <c r="B26" s="70">
        <f t="shared" si="2"/>
        <v>45679</v>
      </c>
      <c r="C26" s="6">
        <f t="shared" si="3"/>
        <v>45710</v>
      </c>
      <c r="D26" s="6">
        <f t="shared" si="4"/>
        <v>45738</v>
      </c>
      <c r="E26" s="6">
        <f t="shared" si="5"/>
        <v>45769</v>
      </c>
      <c r="F26" s="6">
        <f t="shared" si="6"/>
        <v>45799</v>
      </c>
      <c r="G26" s="6">
        <f t="shared" si="7"/>
        <v>45830</v>
      </c>
      <c r="H26" s="6">
        <f t="shared" si="8"/>
        <v>45860</v>
      </c>
      <c r="I26" s="6">
        <f t="shared" si="9"/>
        <v>45891</v>
      </c>
      <c r="J26" s="6">
        <f t="shared" si="10"/>
        <v>45922</v>
      </c>
      <c r="K26" s="6">
        <f t="shared" si="11"/>
        <v>45952</v>
      </c>
      <c r="L26" s="6">
        <f t="shared" si="12"/>
        <v>45983</v>
      </c>
      <c r="M26" s="7">
        <f t="shared" si="13"/>
        <v>46013</v>
      </c>
    </row>
    <row r="27" spans="2:13" x14ac:dyDescent="0.25">
      <c r="B27" s="70">
        <f t="shared" si="2"/>
        <v>45680</v>
      </c>
      <c r="C27" s="6">
        <f t="shared" si="3"/>
        <v>45711</v>
      </c>
      <c r="D27" s="6">
        <f t="shared" si="4"/>
        <v>45739</v>
      </c>
      <c r="E27" s="6">
        <f t="shared" si="5"/>
        <v>45770</v>
      </c>
      <c r="F27" s="6">
        <f t="shared" si="6"/>
        <v>45800</v>
      </c>
      <c r="G27" s="6">
        <f t="shared" si="7"/>
        <v>45831</v>
      </c>
      <c r="H27" s="6">
        <f t="shared" si="8"/>
        <v>45861</v>
      </c>
      <c r="I27" s="6">
        <f t="shared" si="9"/>
        <v>45892</v>
      </c>
      <c r="J27" s="6">
        <f t="shared" si="10"/>
        <v>45923</v>
      </c>
      <c r="K27" s="6">
        <f t="shared" si="11"/>
        <v>45953</v>
      </c>
      <c r="L27" s="6">
        <f t="shared" si="12"/>
        <v>45984</v>
      </c>
      <c r="M27" s="7">
        <f t="shared" si="13"/>
        <v>46014</v>
      </c>
    </row>
    <row r="28" spans="2:13" x14ac:dyDescent="0.25">
      <c r="B28" s="70">
        <f t="shared" si="2"/>
        <v>45681</v>
      </c>
      <c r="C28" s="6">
        <f t="shared" si="3"/>
        <v>45712</v>
      </c>
      <c r="D28" s="6">
        <f t="shared" si="4"/>
        <v>45740</v>
      </c>
      <c r="E28" s="6">
        <f t="shared" si="5"/>
        <v>45771</v>
      </c>
      <c r="F28" s="6">
        <f t="shared" si="6"/>
        <v>45801</v>
      </c>
      <c r="G28" s="6">
        <f t="shared" si="7"/>
        <v>45832</v>
      </c>
      <c r="H28" s="6">
        <f t="shared" si="8"/>
        <v>45862</v>
      </c>
      <c r="I28" s="6">
        <f t="shared" si="9"/>
        <v>45893</v>
      </c>
      <c r="J28" s="6">
        <f t="shared" si="10"/>
        <v>45924</v>
      </c>
      <c r="K28" s="6">
        <f t="shared" si="11"/>
        <v>45954</v>
      </c>
      <c r="L28" s="6">
        <f t="shared" si="12"/>
        <v>45985</v>
      </c>
      <c r="M28" s="7">
        <f t="shared" si="13"/>
        <v>46015</v>
      </c>
    </row>
    <row r="29" spans="2:13" x14ac:dyDescent="0.25">
      <c r="B29" s="70">
        <f t="shared" si="2"/>
        <v>45682</v>
      </c>
      <c r="C29" s="6">
        <f t="shared" si="3"/>
        <v>45713</v>
      </c>
      <c r="D29" s="6">
        <f t="shared" si="4"/>
        <v>45741</v>
      </c>
      <c r="E29" s="6">
        <f t="shared" si="5"/>
        <v>45772</v>
      </c>
      <c r="F29" s="6">
        <f t="shared" si="6"/>
        <v>45802</v>
      </c>
      <c r="G29" s="6">
        <f t="shared" si="7"/>
        <v>45833</v>
      </c>
      <c r="H29" s="6">
        <f t="shared" si="8"/>
        <v>45863</v>
      </c>
      <c r="I29" s="6">
        <f t="shared" si="9"/>
        <v>45894</v>
      </c>
      <c r="J29" s="6">
        <f t="shared" si="10"/>
        <v>45925</v>
      </c>
      <c r="K29" s="6">
        <f t="shared" si="11"/>
        <v>45955</v>
      </c>
      <c r="L29" s="6">
        <f t="shared" si="12"/>
        <v>45986</v>
      </c>
      <c r="M29" s="7">
        <f t="shared" si="13"/>
        <v>46016</v>
      </c>
    </row>
    <row r="30" spans="2:13" x14ac:dyDescent="0.25">
      <c r="B30" s="70">
        <f t="shared" si="2"/>
        <v>45683</v>
      </c>
      <c r="C30" s="6">
        <f t="shared" si="3"/>
        <v>45714</v>
      </c>
      <c r="D30" s="6">
        <f t="shared" si="4"/>
        <v>45742</v>
      </c>
      <c r="E30" s="6">
        <f t="shared" si="5"/>
        <v>45773</v>
      </c>
      <c r="F30" s="6">
        <f t="shared" si="6"/>
        <v>45803</v>
      </c>
      <c r="G30" s="6">
        <f t="shared" si="7"/>
        <v>45834</v>
      </c>
      <c r="H30" s="6">
        <f t="shared" si="8"/>
        <v>45864</v>
      </c>
      <c r="I30" s="6">
        <f t="shared" si="9"/>
        <v>45895</v>
      </c>
      <c r="J30" s="6">
        <f t="shared" si="10"/>
        <v>45926</v>
      </c>
      <c r="K30" s="6">
        <f t="shared" si="11"/>
        <v>45956</v>
      </c>
      <c r="L30" s="6">
        <f t="shared" si="12"/>
        <v>45987</v>
      </c>
      <c r="M30" s="7">
        <f t="shared" si="13"/>
        <v>46017</v>
      </c>
    </row>
    <row r="31" spans="2:13" x14ac:dyDescent="0.25">
      <c r="B31" s="70">
        <f t="shared" si="2"/>
        <v>45684</v>
      </c>
      <c r="C31" s="6">
        <f t="shared" si="3"/>
        <v>45715</v>
      </c>
      <c r="D31" s="6">
        <f t="shared" si="4"/>
        <v>45743</v>
      </c>
      <c r="E31" s="6">
        <f t="shared" si="5"/>
        <v>45774</v>
      </c>
      <c r="F31" s="6">
        <f t="shared" si="6"/>
        <v>45804</v>
      </c>
      <c r="G31" s="6">
        <f t="shared" si="7"/>
        <v>45835</v>
      </c>
      <c r="H31" s="6">
        <f t="shared" si="8"/>
        <v>45865</v>
      </c>
      <c r="I31" s="6">
        <f t="shared" si="9"/>
        <v>45896</v>
      </c>
      <c r="J31" s="6">
        <f t="shared" si="10"/>
        <v>45927</v>
      </c>
      <c r="K31" s="6">
        <f t="shared" si="11"/>
        <v>45957</v>
      </c>
      <c r="L31" s="6">
        <f t="shared" si="12"/>
        <v>45988</v>
      </c>
      <c r="M31" s="7">
        <f t="shared" si="13"/>
        <v>46018</v>
      </c>
    </row>
    <row r="32" spans="2:13" x14ac:dyDescent="0.25">
      <c r="B32" s="70">
        <f t="shared" si="2"/>
        <v>45685</v>
      </c>
      <c r="C32" s="6">
        <f t="shared" si="3"/>
        <v>45716</v>
      </c>
      <c r="D32" s="6">
        <f t="shared" si="4"/>
        <v>45744</v>
      </c>
      <c r="E32" s="6">
        <f t="shared" ref="E32:E34" si="14">E31+1</f>
        <v>45775</v>
      </c>
      <c r="F32" s="6">
        <f t="shared" ref="F32:F35" si="15">F31+1</f>
        <v>45805</v>
      </c>
      <c r="G32" s="6">
        <f t="shared" ref="G32:G34" si="16">G31+1</f>
        <v>45836</v>
      </c>
      <c r="H32" s="6">
        <f t="shared" ref="H32:H35" si="17">H31+1</f>
        <v>45866</v>
      </c>
      <c r="I32" s="6">
        <f t="shared" ref="I32:I35" si="18">I31+1</f>
        <v>45897</v>
      </c>
      <c r="J32" s="6">
        <f t="shared" ref="J32:J34" si="19">J31+1</f>
        <v>45928</v>
      </c>
      <c r="K32" s="6">
        <f t="shared" ref="K32:K35" si="20">K31+1</f>
        <v>45958</v>
      </c>
      <c r="L32" s="6">
        <f t="shared" ref="L32:L34" si="21">L31+1</f>
        <v>45989</v>
      </c>
      <c r="M32" s="7">
        <f t="shared" ref="M32:M35" si="22">M31+1</f>
        <v>46019</v>
      </c>
    </row>
    <row r="33" spans="2:13" x14ac:dyDescent="0.25">
      <c r="B33" s="70">
        <f t="shared" si="2"/>
        <v>45686</v>
      </c>
      <c r="C33" s="6" t="str">
        <f>IF(MONTH(C32+1)&lt;&gt;2, "", C32+1)</f>
        <v/>
      </c>
      <c r="D33" s="6">
        <f t="shared" si="4"/>
        <v>45745</v>
      </c>
      <c r="E33" s="6">
        <f t="shared" si="14"/>
        <v>45776</v>
      </c>
      <c r="F33" s="6">
        <f t="shared" si="15"/>
        <v>45806</v>
      </c>
      <c r="G33" s="6">
        <f t="shared" si="16"/>
        <v>45837</v>
      </c>
      <c r="H33" s="6">
        <f t="shared" si="17"/>
        <v>45867</v>
      </c>
      <c r="I33" s="6">
        <f t="shared" si="18"/>
        <v>45898</v>
      </c>
      <c r="J33" s="6">
        <f t="shared" si="19"/>
        <v>45929</v>
      </c>
      <c r="K33" s="6">
        <f t="shared" si="20"/>
        <v>45959</v>
      </c>
      <c r="L33" s="6">
        <f t="shared" si="21"/>
        <v>45990</v>
      </c>
      <c r="M33" s="7">
        <f t="shared" si="22"/>
        <v>46020</v>
      </c>
    </row>
    <row r="34" spans="2:13" x14ac:dyDescent="0.25">
      <c r="B34" s="70">
        <f t="shared" si="2"/>
        <v>45687</v>
      </c>
      <c r="C34" s="68"/>
      <c r="D34" s="6">
        <f t="shared" si="4"/>
        <v>45746</v>
      </c>
      <c r="E34" s="6">
        <f t="shared" si="14"/>
        <v>45777</v>
      </c>
      <c r="F34" s="6">
        <f t="shared" si="15"/>
        <v>45807</v>
      </c>
      <c r="G34" s="6">
        <f t="shared" si="16"/>
        <v>45838</v>
      </c>
      <c r="H34" s="6">
        <f t="shared" si="17"/>
        <v>45868</v>
      </c>
      <c r="I34" s="6">
        <f t="shared" si="18"/>
        <v>45899</v>
      </c>
      <c r="J34" s="6">
        <f t="shared" si="19"/>
        <v>45930</v>
      </c>
      <c r="K34" s="6">
        <f t="shared" si="20"/>
        <v>45960</v>
      </c>
      <c r="L34" s="6">
        <f t="shared" si="21"/>
        <v>45991</v>
      </c>
      <c r="M34" s="7">
        <f t="shared" si="22"/>
        <v>46021</v>
      </c>
    </row>
    <row r="35" spans="2:13" x14ac:dyDescent="0.25">
      <c r="B35" s="71">
        <f t="shared" si="2"/>
        <v>45688</v>
      </c>
      <c r="C35" s="8"/>
      <c r="D35" s="9">
        <f t="shared" si="4"/>
        <v>45747</v>
      </c>
      <c r="E35" s="9"/>
      <c r="F35" s="9">
        <f t="shared" si="15"/>
        <v>45808</v>
      </c>
      <c r="G35" s="9"/>
      <c r="H35" s="9">
        <f t="shared" si="17"/>
        <v>45869</v>
      </c>
      <c r="I35" s="9">
        <f t="shared" si="18"/>
        <v>45900</v>
      </c>
      <c r="J35" s="9"/>
      <c r="K35" s="9">
        <f t="shared" si="20"/>
        <v>45961</v>
      </c>
      <c r="L35" s="9"/>
      <c r="M35" s="10">
        <f t="shared" si="22"/>
        <v>46022</v>
      </c>
    </row>
    <row r="36" spans="2:13" x14ac:dyDescent="0.25">
      <c r="B36" s="3"/>
      <c r="C36" s="3"/>
      <c r="D36" s="3"/>
      <c r="E36" s="3"/>
      <c r="F36" s="3"/>
      <c r="G36" s="3"/>
      <c r="H36" s="3"/>
    </row>
    <row r="37" spans="2:13" hidden="1" x14ac:dyDescent="0.25">
      <c r="B37" s="3"/>
      <c r="C37" s="3"/>
      <c r="D37" s="3"/>
      <c r="E37" s="3"/>
      <c r="F37" s="3"/>
      <c r="G37" s="3"/>
      <c r="H37" s="3"/>
    </row>
    <row r="38" spans="2:13" hidden="1" x14ac:dyDescent="0.25">
      <c r="B38" s="3"/>
      <c r="C38" s="3"/>
      <c r="D38" s="3"/>
      <c r="E38" s="3"/>
      <c r="F38" s="3"/>
      <c r="G38" s="3"/>
      <c r="H38" s="3"/>
    </row>
    <row r="39" spans="2:13" hidden="1" x14ac:dyDescent="0.25">
      <c r="B39" s="3"/>
      <c r="C39" s="3"/>
      <c r="D39" s="3"/>
      <c r="E39" s="3"/>
      <c r="F39" s="3"/>
      <c r="G39" s="3"/>
      <c r="H39" s="3"/>
    </row>
    <row r="40" spans="2:13" hidden="1" x14ac:dyDescent="0.25">
      <c r="B40" s="3"/>
      <c r="C40" s="3"/>
      <c r="D40" s="3"/>
      <c r="E40" s="3"/>
      <c r="F40" s="3"/>
      <c r="G40" s="3"/>
      <c r="H40" s="3"/>
    </row>
    <row r="41" spans="2:13" hidden="1" x14ac:dyDescent="0.25">
      <c r="B41" s="3"/>
      <c r="C41" s="3"/>
      <c r="D41" s="3"/>
      <c r="E41" s="3"/>
      <c r="F41" s="3"/>
      <c r="G41" s="3"/>
      <c r="H41" s="3"/>
    </row>
    <row r="42" spans="2:13" hidden="1" x14ac:dyDescent="0.25">
      <c r="B42" s="3"/>
      <c r="C42" s="3"/>
      <c r="D42" s="3"/>
      <c r="E42" s="3"/>
      <c r="F42" s="3"/>
      <c r="G42" s="3"/>
      <c r="H42" s="3"/>
    </row>
    <row r="43" spans="2:13" hidden="1" x14ac:dyDescent="0.25">
      <c r="B43" s="3"/>
      <c r="C43" s="3"/>
      <c r="D43" s="3"/>
      <c r="E43" s="3"/>
      <c r="F43" s="3"/>
      <c r="G43" s="3"/>
      <c r="H43" s="3"/>
    </row>
    <row r="44" spans="2:13" hidden="1" x14ac:dyDescent="0.25">
      <c r="B44" s="3"/>
      <c r="C44" s="3"/>
      <c r="D44" s="3"/>
      <c r="E44" s="3"/>
      <c r="F44" s="3"/>
      <c r="G44" s="3"/>
      <c r="H44" s="3"/>
    </row>
    <row r="45" spans="2:13" hidden="1" x14ac:dyDescent="0.25">
      <c r="B45" s="3"/>
      <c r="C45" s="3"/>
      <c r="D45" s="3"/>
      <c r="E45" s="3"/>
      <c r="F45" s="3"/>
      <c r="G45" s="3"/>
      <c r="H45" s="3"/>
    </row>
    <row r="46" spans="2:13" hidden="1" x14ac:dyDescent="0.25">
      <c r="B46" s="3"/>
      <c r="C46" s="3"/>
      <c r="D46" s="3"/>
      <c r="E46" s="3"/>
      <c r="F46" s="3"/>
      <c r="G46" s="3"/>
      <c r="H46" s="3"/>
    </row>
    <row r="47" spans="2:13" hidden="1" x14ac:dyDescent="0.25">
      <c r="B47" s="3"/>
      <c r="C47" s="3"/>
      <c r="D47" s="3"/>
      <c r="E47" s="3"/>
      <c r="F47" s="3"/>
      <c r="G47" s="3"/>
      <c r="H47" s="3"/>
    </row>
    <row r="48" spans="2:13" hidden="1" x14ac:dyDescent="0.25">
      <c r="B48" s="3"/>
      <c r="C48" s="3"/>
      <c r="D48" s="3"/>
      <c r="E48" s="3"/>
      <c r="F48" s="3"/>
      <c r="G48" s="3"/>
      <c r="H48" s="3"/>
    </row>
    <row r="49" spans="2:8" hidden="1" x14ac:dyDescent="0.25">
      <c r="B49" s="3"/>
      <c r="C49" s="3"/>
      <c r="D49" s="3"/>
      <c r="E49" s="3"/>
      <c r="F49" s="3"/>
      <c r="G49" s="3"/>
      <c r="H49" s="3"/>
    </row>
    <row r="50" spans="2:8" hidden="1" x14ac:dyDescent="0.25">
      <c r="B50" s="3"/>
      <c r="C50" s="3"/>
      <c r="D50" s="3"/>
      <c r="E50" s="3"/>
      <c r="F50" s="3"/>
      <c r="G50" s="3"/>
      <c r="H50" s="3"/>
    </row>
    <row r="51" spans="2:8" hidden="1" x14ac:dyDescent="0.25">
      <c r="B51" s="3"/>
      <c r="C51" s="3"/>
      <c r="D51" s="3"/>
      <c r="E51" s="3"/>
      <c r="F51" s="3"/>
      <c r="G51" s="3"/>
      <c r="H51" s="3"/>
    </row>
    <row r="52" spans="2:8" hidden="1" x14ac:dyDescent="0.25">
      <c r="B52" s="3"/>
      <c r="C52" s="3"/>
      <c r="D52" s="3"/>
      <c r="E52" s="3"/>
      <c r="F52" s="3"/>
      <c r="G52" s="3"/>
      <c r="H52" s="3"/>
    </row>
    <row r="53" spans="2:8" hidden="1" x14ac:dyDescent="0.25">
      <c r="B53" s="3"/>
      <c r="C53" s="3"/>
      <c r="D53" s="3"/>
      <c r="E53" s="3"/>
      <c r="F53" s="3"/>
      <c r="G53" s="3"/>
      <c r="H53" s="3"/>
    </row>
    <row r="54" spans="2:8" hidden="1" x14ac:dyDescent="0.25">
      <c r="B54" s="3"/>
      <c r="C54" s="3"/>
      <c r="D54" s="3"/>
      <c r="E54" s="3"/>
      <c r="F54" s="3"/>
      <c r="G54" s="3"/>
      <c r="H54" s="3"/>
    </row>
    <row r="55" spans="2:8" hidden="1" x14ac:dyDescent="0.25">
      <c r="B55" s="3"/>
      <c r="C55" s="3"/>
      <c r="D55" s="3"/>
      <c r="E55" s="3"/>
      <c r="F55" s="3"/>
      <c r="G55" s="3"/>
      <c r="H55" s="3"/>
    </row>
    <row r="56" spans="2:8" hidden="1" x14ac:dyDescent="0.25">
      <c r="B56" s="3"/>
      <c r="C56" s="3"/>
      <c r="D56" s="3"/>
      <c r="E56" s="3"/>
      <c r="F56" s="3"/>
      <c r="G56" s="3"/>
      <c r="H56" s="3"/>
    </row>
    <row r="57" spans="2:8" hidden="1" x14ac:dyDescent="0.25">
      <c r="B57" s="3"/>
      <c r="C57" s="3"/>
      <c r="D57" s="3"/>
      <c r="E57" s="3"/>
      <c r="F57" s="3"/>
      <c r="G57" s="3"/>
      <c r="H57" s="3"/>
    </row>
  </sheetData>
  <sheetProtection algorithmName="SHA-512" hashValue="rg8cuzwD96yEEFqown6izMrYkXnssJKPVp7mCzNMbWUfQJftFw1IUKkx8Z6kO0YJ6xoHQ+/mZr4Ux14RYWMy/g==" saltValue="Gngvhpjo/Rm3xbY6xiaGmA==" spinCount="100000" sheet="1" objects="1" scenarios="1"/>
  <phoneticPr fontId="2" type="noConversion"/>
  <conditionalFormatting sqref="B5:M35">
    <cfRule type="expression" dxfId="2" priority="4">
      <formula>B5=""</formula>
    </cfRule>
    <cfRule type="expression" dxfId="1" priority="5">
      <formula>WEEKDAY(B5,2)&gt;5</formula>
    </cfRule>
    <cfRule type="expression" dxfId="0" priority="9" stopIfTrue="1">
      <formula>YEAR(B5)&lt;&gt;$B$2</formula>
    </cfRule>
  </conditionalFormatting>
  <dataValidations count="1">
    <dataValidation type="whole" errorStyle="information" operator="greaterThan" allowBlank="1" showInputMessage="1" showErrorMessage="1" error="Vul een jaar tussen 1900 en 2100 in" sqref="B2" xr:uid="{F1E590C0-092C-43B1-A3F0-C828C6A4DC35}">
      <formula1>1900</formula1>
    </dataValidation>
  </dataValidations>
  <pageMargins left="0.7" right="0.7" top="0.75" bottom="0.75" header="0.3" footer="0.3"/>
  <pageSetup paperSize="9" orientation="portrait" r:id="rId1"/>
  <ignoredErrors>
    <ignoredError sqref="B5:M33 B35 B34 D34:M34 D35:M3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2</xdr:col>
                    <xdr:colOff>47625</xdr:colOff>
                    <xdr:row>0</xdr:row>
                    <xdr:rowOff>180975</xdr:rowOff>
                  </from>
                  <to>
                    <xdr:col>2</xdr:col>
                    <xdr:colOff>561975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375BA4-49E5-49B4-824E-E0E40292483C}">
            <xm:f>COUNTIF(Feestdagen!$D$15:$D$25, B5)=1</xm:f>
            <x14:dxf>
              <font>
                <b/>
                <i val="0"/>
                <u/>
                <color rgb="FFFF9900"/>
              </font>
            </x14:dxf>
          </x14:cfRule>
          <x14:cfRule type="expression" priority="2" id="{C806FAC9-15AB-4D25-A852-84E53E45FFBF}">
            <xm:f>COUNTIF(Feestdagen!$D$3:$D$14, B5)=1</xm:f>
            <x14:dxf>
              <font>
                <b/>
                <i val="0"/>
                <color rgb="FFC00000"/>
              </font>
            </x14:dxf>
          </x14:cfRule>
          <xm:sqref>B5:M35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3E623-21EB-42B2-99EE-C818FC916301}">
  <sheetPr codeName="Blad5"/>
  <dimension ref="A1:E25"/>
  <sheetViews>
    <sheetView showGridLines="0" workbookViewId="0">
      <selection activeCell="C15" sqref="C15"/>
    </sheetView>
  </sheetViews>
  <sheetFormatPr defaultRowHeight="15" x14ac:dyDescent="0.25"/>
  <cols>
    <col min="1" max="1" width="3.5703125" customWidth="1"/>
    <col min="2" max="2" width="24.5703125" customWidth="1"/>
    <col min="3" max="3" width="34.42578125" style="56" customWidth="1"/>
    <col min="4" max="4" width="34.42578125" customWidth="1"/>
    <col min="5" max="5" width="9.42578125" style="59" bestFit="1" customWidth="1"/>
    <col min="6" max="6" width="27.140625" customWidth="1"/>
    <col min="9" max="9" width="9.42578125" bestFit="1" customWidth="1"/>
  </cols>
  <sheetData>
    <row r="1" spans="2:5" ht="15.75" thickBot="1" x14ac:dyDescent="0.3">
      <c r="C1" s="64">
        <f>WeekOverzicht!$F$2</f>
        <v>2025</v>
      </c>
      <c r="D1" s="65">
        <f>MaandOverzicht!$B$2</f>
        <v>2025</v>
      </c>
    </row>
    <row r="2" spans="2:5" ht="15.75" thickBot="1" x14ac:dyDescent="0.3">
      <c r="B2" s="57" t="s">
        <v>35</v>
      </c>
      <c r="C2" s="66" t="s">
        <v>58</v>
      </c>
      <c r="D2" s="66" t="s">
        <v>57</v>
      </c>
      <c r="E2" s="60"/>
    </row>
    <row r="3" spans="2:5" s="34" customFormat="1" ht="20.100000000000001" customHeight="1" x14ac:dyDescent="0.25">
      <c r="B3" s="36" t="s">
        <v>22</v>
      </c>
      <c r="C3" s="82">
        <f>DATE(C1, 1, 1)</f>
        <v>45658</v>
      </c>
      <c r="D3" s="82">
        <f>DATE(D1, 1, 1)</f>
        <v>45658</v>
      </c>
      <c r="E3" s="61"/>
    </row>
    <row r="4" spans="2:5" s="34" customFormat="1" ht="20.100000000000001" customHeight="1" x14ac:dyDescent="0.25">
      <c r="B4" s="37" t="s">
        <v>23</v>
      </c>
      <c r="C4" s="83">
        <f>C5-2</f>
        <v>45765</v>
      </c>
      <c r="D4" s="83">
        <f>D5-2</f>
        <v>45765</v>
      </c>
      <c r="E4" s="61"/>
    </row>
    <row r="5" spans="2:5" s="34" customFormat="1" ht="20.100000000000001" customHeight="1" x14ac:dyDescent="0.25">
      <c r="B5" s="37" t="s">
        <v>24</v>
      </c>
      <c r="C5" s="83">
        <f>FLOOR(DAY(MINUTE(C1/38)/2+56) &amp;"/5/" &amp;C1,7)-34</f>
        <v>45767</v>
      </c>
      <c r="D5" s="83">
        <f>FLOOR(DAY(MINUTE(D1/38)/2+56) &amp;"/5/" &amp;D1,7)-34</f>
        <v>45767</v>
      </c>
      <c r="E5" s="62"/>
    </row>
    <row r="6" spans="2:5" s="34" customFormat="1" ht="20.100000000000001" customHeight="1" x14ac:dyDescent="0.25">
      <c r="B6" s="37" t="s">
        <v>25</v>
      </c>
      <c r="C6" s="84">
        <f>C5+1</f>
        <v>45768</v>
      </c>
      <c r="D6" s="84">
        <f>D5+1</f>
        <v>45768</v>
      </c>
      <c r="E6" s="62"/>
    </row>
    <row r="7" spans="2:5" s="34" customFormat="1" ht="20.100000000000001" customHeight="1" x14ac:dyDescent="0.25">
      <c r="B7" s="37" t="s">
        <v>26</v>
      </c>
      <c r="C7" s="83">
        <f>IF(WEEKDAY(DATE(C1,4,27))=1,DATE(C1,4,27)-1,DATE(C1,4,27))</f>
        <v>45773</v>
      </c>
      <c r="D7" s="83">
        <f>IF(WEEKDAY(DATE(D1,4,27))=1,DATE(D1,4,27)-1,DATE(D1,4,27))</f>
        <v>45773</v>
      </c>
      <c r="E7" s="63"/>
    </row>
    <row r="8" spans="2:5" s="34" customFormat="1" ht="20.100000000000001" customHeight="1" x14ac:dyDescent="0.25">
      <c r="B8" s="37" t="s">
        <v>27</v>
      </c>
      <c r="C8" s="83">
        <f>DATE(C1, 5, 5)</f>
        <v>45782</v>
      </c>
      <c r="D8" s="83">
        <f>DATE(D1, 5, 5)</f>
        <v>45782</v>
      </c>
      <c r="E8" s="62"/>
    </row>
    <row r="9" spans="2:5" s="34" customFormat="1" ht="20.100000000000001" customHeight="1" x14ac:dyDescent="0.25">
      <c r="B9" s="37" t="s">
        <v>28</v>
      </c>
      <c r="C9" s="83">
        <f>C5+39</f>
        <v>45806</v>
      </c>
      <c r="D9" s="83">
        <f>D5+39</f>
        <v>45806</v>
      </c>
      <c r="E9" s="62"/>
    </row>
    <row r="10" spans="2:5" s="34" customFormat="1" ht="20.100000000000001" customHeight="1" x14ac:dyDescent="0.25">
      <c r="B10" s="37" t="s">
        <v>29</v>
      </c>
      <c r="C10" s="83">
        <f>C5+49</f>
        <v>45816</v>
      </c>
      <c r="D10" s="83">
        <f>D5+49</f>
        <v>45816</v>
      </c>
      <c r="E10" s="63"/>
    </row>
    <row r="11" spans="2:5" s="34" customFormat="1" ht="20.100000000000001" customHeight="1" x14ac:dyDescent="0.25">
      <c r="B11" s="37" t="s">
        <v>30</v>
      </c>
      <c r="C11" s="83">
        <f>C5+50</f>
        <v>45817</v>
      </c>
      <c r="D11" s="83">
        <f>D5+50</f>
        <v>45817</v>
      </c>
      <c r="E11" s="63"/>
    </row>
    <row r="12" spans="2:5" s="34" customFormat="1" ht="20.100000000000001" customHeight="1" x14ac:dyDescent="0.25">
      <c r="B12" s="37" t="s">
        <v>31</v>
      </c>
      <c r="C12" s="83">
        <f>DATE(C1, 12, 25)</f>
        <v>46016</v>
      </c>
      <c r="D12" s="83">
        <f>DATE(D1, 12, 25)</f>
        <v>46016</v>
      </c>
      <c r="E12" s="63"/>
    </row>
    <row r="13" spans="2:5" s="34" customFormat="1" ht="20.100000000000001" customHeight="1" x14ac:dyDescent="0.25">
      <c r="B13" s="37" t="s">
        <v>32</v>
      </c>
      <c r="C13" s="83">
        <f>DATE(C1, 12, 26)</f>
        <v>46017</v>
      </c>
      <c r="D13" s="83">
        <f>DATE(D1, 12, 26)</f>
        <v>46017</v>
      </c>
      <c r="E13" s="63"/>
    </row>
    <row r="14" spans="2:5" s="34" customFormat="1" ht="20.100000000000001" customHeight="1" x14ac:dyDescent="0.25">
      <c r="B14" s="37" t="s">
        <v>33</v>
      </c>
      <c r="C14" s="83">
        <f>DATE(C1, 12, 31)</f>
        <v>46022</v>
      </c>
      <c r="D14" s="83">
        <f>DATE(D1, 12, 31)</f>
        <v>46022</v>
      </c>
      <c r="E14" s="63"/>
    </row>
    <row r="15" spans="2:5" s="34" customFormat="1" ht="20.100000000000001" customHeight="1" x14ac:dyDescent="0.25">
      <c r="B15" s="35" t="s">
        <v>34</v>
      </c>
      <c r="C15" s="85"/>
      <c r="D15" s="85"/>
      <c r="E15" s="63"/>
    </row>
    <row r="16" spans="2:5" s="34" customFormat="1" ht="20.100000000000001" customHeight="1" x14ac:dyDescent="0.25">
      <c r="B16" s="35" t="s">
        <v>34</v>
      </c>
      <c r="C16" s="85"/>
      <c r="D16" s="85"/>
      <c r="E16" s="63"/>
    </row>
    <row r="17" spans="1:5" s="34" customFormat="1" ht="20.100000000000001" customHeight="1" x14ac:dyDescent="0.25">
      <c r="B17" s="35" t="s">
        <v>34</v>
      </c>
      <c r="C17" s="85"/>
      <c r="D17" s="85"/>
      <c r="E17" s="63"/>
    </row>
    <row r="18" spans="1:5" s="58" customFormat="1" ht="20.100000000000001" customHeight="1" x14ac:dyDescent="0.25">
      <c r="A18" s="34"/>
      <c r="B18" s="35" t="s">
        <v>34</v>
      </c>
      <c r="C18" s="85"/>
      <c r="D18" s="85"/>
      <c r="E18" s="63"/>
    </row>
    <row r="19" spans="1:5" s="58" customFormat="1" ht="20.100000000000001" customHeight="1" x14ac:dyDescent="0.25">
      <c r="A19" s="34"/>
      <c r="B19" s="35" t="s">
        <v>34</v>
      </c>
      <c r="C19" s="85"/>
      <c r="D19" s="85"/>
      <c r="E19" s="63"/>
    </row>
    <row r="20" spans="1:5" s="34" customFormat="1" ht="20.100000000000001" customHeight="1" x14ac:dyDescent="0.25">
      <c r="B20" s="35" t="s">
        <v>34</v>
      </c>
      <c r="C20" s="85"/>
      <c r="D20" s="85"/>
      <c r="E20" s="63"/>
    </row>
    <row r="21" spans="1:5" s="34" customFormat="1" ht="20.100000000000001" customHeight="1" x14ac:dyDescent="0.25">
      <c r="B21" s="35" t="s">
        <v>34</v>
      </c>
      <c r="C21" s="85"/>
      <c r="D21" s="85"/>
      <c r="E21" s="63"/>
    </row>
    <row r="22" spans="1:5" s="34" customFormat="1" ht="20.100000000000001" customHeight="1" x14ac:dyDescent="0.25">
      <c r="B22" s="35" t="s">
        <v>34</v>
      </c>
      <c r="C22" s="85"/>
      <c r="D22" s="85"/>
      <c r="E22" s="63"/>
    </row>
    <row r="23" spans="1:5" s="34" customFormat="1" ht="20.100000000000001" customHeight="1" x14ac:dyDescent="0.25">
      <c r="B23" s="35" t="s">
        <v>34</v>
      </c>
      <c r="C23" s="85"/>
      <c r="D23" s="85"/>
      <c r="E23" s="63"/>
    </row>
    <row r="24" spans="1:5" s="34" customFormat="1" ht="20.100000000000001" customHeight="1" x14ac:dyDescent="0.25">
      <c r="B24" s="35" t="s">
        <v>34</v>
      </c>
      <c r="C24" s="85"/>
      <c r="D24" s="85"/>
      <c r="E24" s="63"/>
    </row>
    <row r="25" spans="1:5" s="34" customFormat="1" ht="20.100000000000001" customHeight="1" x14ac:dyDescent="0.25">
      <c r="B25" s="35" t="s">
        <v>34</v>
      </c>
      <c r="C25" s="85"/>
      <c r="D25" s="85"/>
      <c r="E25" s="63"/>
    </row>
  </sheetData>
  <sheetProtection algorithmName="SHA-512" hashValue="oL5lYwPakKdBfbq0p/pjmxeelc3kw398hh+7eLwYi+SS5W6mFEUtQlR2jpFfhfkkQuEDeRzYFCwt6CDUwTgreQ==" saltValue="MPE9tYRqGsu5PlihZ6iWgQ==" spinCount="100000" sheet="1" objects="1" scenarios="1"/>
  <dataValidations count="1">
    <dataValidation type="textLength" operator="greaterThan" allowBlank="1" showInputMessage="1" showErrorMessage="1" error="Cellen beveiligd vanwege formule voor berekening eerste Paasdag" sqref="E2:E6" xr:uid="{4BFC4C1F-96E8-40FB-A89E-5E394166CC14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BELANGRIJK</vt:lpstr>
      <vt:lpstr>Toelichting</vt:lpstr>
      <vt:lpstr>WeekOverzicht</vt:lpstr>
      <vt:lpstr>MaandOverzicht</vt:lpstr>
      <vt:lpstr>Feestdagen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van Lubek</dc:creator>
  <cp:lastModifiedBy>Marianne van Lubek</cp:lastModifiedBy>
  <dcterms:created xsi:type="dcterms:W3CDTF">2021-10-01T08:09:00Z</dcterms:created>
  <dcterms:modified xsi:type="dcterms:W3CDTF">2024-12-27T12:30:40Z</dcterms:modified>
</cp:coreProperties>
</file>